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95" yWindow="870" windowWidth="18105" windowHeight="7710"/>
  </bookViews>
  <sheets>
    <sheet name="step 2- pivot &amp;sum by broadest" sheetId="4" r:id="rId1"/>
    <sheet name="step 1 -access sums" sheetId="1" r:id="rId2"/>
    <sheet name="Sheet2" sheetId="2" r:id="rId3"/>
    <sheet name="Sheet3" sheetId="3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H2" i="4"/>
  <c r="H6"/>
</calcChain>
</file>

<file path=xl/sharedStrings.xml><?xml version="1.0" encoding="utf-8"?>
<sst xmlns="http://schemas.openxmlformats.org/spreadsheetml/2006/main" count="323" uniqueCount="74">
  <si>
    <t>Broad_Category</t>
  </si>
  <si>
    <t>Detailed_Category</t>
  </si>
  <si>
    <t>hg_tons</t>
  </si>
  <si>
    <t/>
  </si>
  <si>
    <t>Alumina Refining</t>
  </si>
  <si>
    <t>Brick</t>
  </si>
  <si>
    <t>cement - not mact</t>
  </si>
  <si>
    <t>chemical manufacturing - bichromate kiln</t>
  </si>
  <si>
    <t>chemical manufacturing (use of coke)</t>
  </si>
  <si>
    <t>CLOSED Hg -Cell chloralkali</t>
  </si>
  <si>
    <t>coke</t>
  </si>
  <si>
    <t>ferro alloy</t>
  </si>
  <si>
    <t>integrated iron and steel</t>
  </si>
  <si>
    <t>Iron and Steel Foundries</t>
  </si>
  <si>
    <t>iron foundries</t>
  </si>
  <si>
    <t>lime</t>
  </si>
  <si>
    <t>medical waste incineration</t>
  </si>
  <si>
    <t>Mining, Except Gold and Coal</t>
  </si>
  <si>
    <t>MWC</t>
  </si>
  <si>
    <t>other</t>
  </si>
  <si>
    <t>petroleum industry- coke handling</t>
  </si>
  <si>
    <t>Petroleum Refinery</t>
  </si>
  <si>
    <t>phosphate</t>
  </si>
  <si>
    <t>pulp and paper</t>
  </si>
  <si>
    <t>Secondary Lead</t>
  </si>
  <si>
    <t>Secondary NonFerrous Metals</t>
  </si>
  <si>
    <t>steel</t>
  </si>
  <si>
    <t>Taconite Iron Ore Processing</t>
  </si>
  <si>
    <t>turbine-engine</t>
  </si>
  <si>
    <t>Utility MACT</t>
  </si>
  <si>
    <t>Commercial/Industrial Sold Waste Incineration</t>
  </si>
  <si>
    <t>Electric Arc Furnaces</t>
  </si>
  <si>
    <t>Electric Arc Furnaces - major sources</t>
  </si>
  <si>
    <t>Electric Arc Furnaces (EAF) - area sources</t>
  </si>
  <si>
    <t>Gold Mining</t>
  </si>
  <si>
    <t>Hazardous Waste Incineration</t>
  </si>
  <si>
    <t>Hospital/Medical/Infectious Waste Incineration</t>
  </si>
  <si>
    <t>Human Cremation</t>
  </si>
  <si>
    <t>Industrial, Commercial, Institutional Boilers and Process Heaters</t>
  </si>
  <si>
    <t>boiler</t>
  </si>
  <si>
    <t>boiler/processheater</t>
  </si>
  <si>
    <t>process heater</t>
  </si>
  <si>
    <t>steel-boiler process</t>
  </si>
  <si>
    <t>landfills</t>
  </si>
  <si>
    <t>locomotives</t>
  </si>
  <si>
    <t>Mercury Cell Chlor-Alkali Plant</t>
  </si>
  <si>
    <t>Municipal Waste Combustors</t>
  </si>
  <si>
    <t>Portland Cement Manufacturing</t>
  </si>
  <si>
    <t>Sewage Sludge Incineration</t>
  </si>
  <si>
    <t>Utility Boilers - coal</t>
  </si>
  <si>
    <t>Utility Boilers - not coal</t>
  </si>
  <si>
    <t>Utility Boilers - not coal - petcoke</t>
  </si>
  <si>
    <t>Utility Boilers - not coal-IGCC</t>
  </si>
  <si>
    <t>Utility Boilers - not coal-petcoke</t>
  </si>
  <si>
    <t>sum from</t>
  </si>
  <si>
    <t>PT</t>
  </si>
  <si>
    <t>data category</t>
  </si>
  <si>
    <t>revised broad category</t>
  </si>
  <si>
    <t>NP</t>
  </si>
  <si>
    <t>cmv</t>
  </si>
  <si>
    <t>OR</t>
  </si>
  <si>
    <t>onroad</t>
  </si>
  <si>
    <t>NR</t>
  </si>
  <si>
    <t>other nonroad</t>
  </si>
  <si>
    <t>Row Labels</t>
  </si>
  <si>
    <t>Grand Total</t>
  </si>
  <si>
    <t>Sum of hg_tons</t>
  </si>
  <si>
    <t>mobile</t>
  </si>
  <si>
    <t>BROADEST CATEGORY</t>
  </si>
  <si>
    <t>Hg (tons)</t>
  </si>
  <si>
    <t>2008 NEI v3 hg categorization.accb "sum point categories- detailed and broad", fill in "other" for null broad categories</t>
  </si>
  <si>
    <t>2008 NEI v3 hg categorization.accb-"sum nonpoint", fill in "other" for null broad categories</t>
  </si>
  <si>
    <t>2008 NEI v3 hg categorization.accb-"sum onroad"</t>
  </si>
  <si>
    <t>2008 NEI v3 hg categorization.accb-"sum nonroad"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</si>
</sst>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4" xfId="2" applyFont="1" applyFill="1" applyBorder="1" applyAlignment="1">
      <alignment wrapTex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_st1withpt" xfId="2"/>
    <cellStyle name="Normal_step 1 -access sum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deleine Strum" refreshedDate="41346.934237268521" createdVersion="3" refreshedVersion="3" minRefreshableVersion="3" recordCount="58">
  <cacheSource type="worksheet">
    <worksheetSource ref="A1:F59" sheet="step 1 -access sums"/>
  </cacheSource>
  <cacheFields count="6">
    <cacheField name="data category" numFmtId="0">
      <sharedItems/>
    </cacheField>
    <cacheField name="revised broad category" numFmtId="0">
      <sharedItems count="18">
        <s v="other"/>
        <s v="Commercial/Industrial Sold Waste Incineration"/>
        <s v="Electric Arc Furnaces"/>
        <s v="Gold Mining"/>
        <s v="Hazardous Waste Incineration"/>
        <s v="Hospital/Medical/Infectious Waste Incineration"/>
        <s v="Human Cremation"/>
        <s v="Industrial, Commercial, Institutional Boilers and Process Heaters"/>
        <s v="landfills"/>
        <s v="locomotives"/>
        <s v="Mercury Cell Chlor-Alkali Plant"/>
        <s v="Municipal Waste Combustors"/>
        <s v="Portland Cement Manufacturing"/>
        <s v="Sewage Sludge Incineration"/>
        <s v="Utility Boilers - coal"/>
        <s v="cmv"/>
        <s v="onroad"/>
        <s v="other nonroad"/>
      </sharedItems>
    </cacheField>
    <cacheField name="Broad_Category" numFmtId="0">
      <sharedItems containsBlank="1" count="21">
        <m/>
        <s v="Commercial/Industrial Sold Waste Incineration"/>
        <s v="Electric Arc Furnaces"/>
        <s v="Gold Mining"/>
        <s v="Hazardous Waste Incineration"/>
        <s v="Hospital/Medical/Infectious Waste Incineration"/>
        <s v="Human Cremation"/>
        <s v="Industrial, Commercial, Institutional Boilers and Process Heaters"/>
        <s v="landfills"/>
        <s v="locomotives"/>
        <s v="Mercury Cell Chlor-Alkali Plant"/>
        <s v="Municipal Waste Combustors"/>
        <s v="Portland Cement Manufacturing"/>
        <s v="Sewage Sludge Incineration"/>
        <s v="Utility Boilers - coal"/>
        <s v="Utility Boilers - not coal"/>
        <s v="Utility Boilers - not coal - petcoke"/>
        <s v="Utility Boilers - not coal-IGCC"/>
        <s v="Utility Boilers - not coal-petcoke"/>
        <s v="onroad"/>
        <s v="other nonroad"/>
      </sharedItems>
    </cacheField>
    <cacheField name="Detailed_Category" numFmtId="0">
      <sharedItems containsBlank="1"/>
    </cacheField>
    <cacheField name="hg_tons" numFmtId="0">
      <sharedItems containsSemiMixedTypes="0" containsString="0" containsNumber="1" minValue="0" maxValue="29.448810627999986"/>
    </cacheField>
    <cacheField name="sum from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PT"/>
    <x v="0"/>
    <x v="0"/>
    <s v=""/>
    <n v="1.6110285548599927"/>
    <s v="2008 NEI v3 hg categorization.accb-query &quot;point sum categories - detailed and broad&quot;, fill in &quot;other&quot; for null broad categories"/>
  </r>
  <r>
    <s v="PT"/>
    <x v="0"/>
    <x v="0"/>
    <s v="Alumina Refining"/>
    <n v="1.1774999999999993"/>
    <s v="2008 NEI v3 hg categorization.accb-query &quot;point sum categories - detailed and broad&quot;, fill in &quot;other&quot; for null broad categories"/>
  </r>
  <r>
    <s v="PT"/>
    <x v="0"/>
    <x v="0"/>
    <s v="Brick"/>
    <n v="3.0854643085999982E-2"/>
    <s v="2008 NEI v3 hg categorization.accb-query &quot;point sum categories - detailed and broad&quot;, fill in &quot;other&quot; for null broad categories"/>
  </r>
  <r>
    <s v="PT"/>
    <x v="0"/>
    <x v="0"/>
    <s v="cement - not mact"/>
    <n v="1.3094999999999999E-3"/>
    <s v="2008 NEI v3 hg categorization.accb-query &quot;point sum categories - detailed and broad&quot;, fill in &quot;other&quot; for null broad categories"/>
  </r>
  <r>
    <s v="PT"/>
    <x v="0"/>
    <x v="0"/>
    <s v="chemical manufacturing - bichromate kiln"/>
    <n v="1.2525E-2"/>
    <s v="2008 NEI v3 hg categorization.accb-query &quot;point sum categories - detailed and broad&quot;, fill in &quot;other&quot; for null broad categories"/>
  </r>
  <r>
    <s v="PT"/>
    <x v="0"/>
    <x v="0"/>
    <s v="chemical manufacturing (use of coke)"/>
    <n v="0.30612"/>
    <s v="2008 NEI v3 hg categorization.accb-query &quot;point sum categories - detailed and broad&quot;, fill in &quot;other&quot; for null broad categories"/>
  </r>
  <r>
    <s v="PT"/>
    <x v="0"/>
    <x v="0"/>
    <s v="CLOSED Hg -Cell chloralkali"/>
    <n v="0.18046100000000001"/>
    <s v="2008 NEI v3 hg categorization.accb-query &quot;point sum categories - detailed and broad&quot;, fill in &quot;other&quot; for null broad categories"/>
  </r>
  <r>
    <s v="PT"/>
    <x v="0"/>
    <x v="0"/>
    <s v="coke"/>
    <n v="0.13164180164999997"/>
    <s v="2008 NEI v3 hg categorization.accb-query &quot;point sum categories - detailed and broad&quot;, fill in &quot;other&quot; for null broad categories"/>
  </r>
  <r>
    <s v="PT"/>
    <x v="0"/>
    <x v="0"/>
    <s v="ferro alloy"/>
    <n v="0.18758015"/>
    <s v="2008 NEI v3 hg categorization.accb-query &quot;point sum categories - detailed and broad&quot;, fill in &quot;other&quot; for null broad categories"/>
  </r>
  <r>
    <s v="PT"/>
    <x v="0"/>
    <x v="0"/>
    <s v="integrated iron and steel"/>
    <n v="6.2623048799999984E-2"/>
    <s v="2008 NEI v3 hg categorization.accb-query &quot;point sum categories - detailed and broad&quot;, fill in &quot;other&quot; for null broad categories"/>
  </r>
  <r>
    <s v="PT"/>
    <x v="0"/>
    <x v="0"/>
    <s v="Iron and Steel Foundries"/>
    <n v="0.24675641400000006"/>
    <s v="2008 NEI v3 hg categorization.accb-query &quot;point sum categories - detailed and broad&quot;, fill in &quot;other&quot; for null broad categories"/>
  </r>
  <r>
    <s v="PT"/>
    <x v="0"/>
    <x v="0"/>
    <s v="iron foundries"/>
    <n v="9.787175E-4"/>
    <s v="2008 NEI v3 hg categorization.accb-query &quot;point sum categories - detailed and broad&quot;, fill in &quot;other&quot; for null broad categories"/>
  </r>
  <r>
    <s v="PT"/>
    <x v="0"/>
    <x v="0"/>
    <s v="lime"/>
    <n v="0.29586356840888306"/>
    <s v="2008 NEI v3 hg categorization.accb-query &quot;point sum categories - detailed and broad&quot;, fill in &quot;other&quot; for null broad categories"/>
  </r>
  <r>
    <s v="PT"/>
    <x v="0"/>
    <x v="0"/>
    <s v="medical waste incineration"/>
    <n v="0"/>
    <s v="2008 NEI v3 hg categorization.accb-query &quot;point sum categories - detailed and broad&quot;, fill in &quot;other&quot; for null broad categories"/>
  </r>
  <r>
    <s v="PT"/>
    <x v="0"/>
    <x v="0"/>
    <s v="Mining, Except Gold and Coal"/>
    <n v="4.814999999999999E-3"/>
    <s v="2008 NEI v3 hg categorization.accb-query &quot;point sum categories - detailed and broad&quot;, fill in &quot;other&quot; for null broad categories"/>
  </r>
  <r>
    <s v="PT"/>
    <x v="0"/>
    <x v="0"/>
    <s v="MWC"/>
    <n v="0"/>
    <s v="2008 NEI v3 hg categorization.accb-query &quot;point sum categories - detailed and broad&quot;, fill in &quot;other&quot; for null broad categories"/>
  </r>
  <r>
    <s v="PT"/>
    <x v="0"/>
    <x v="0"/>
    <s v="other"/>
    <n v="3.82456875E-3"/>
    <s v="2008 NEI v3 hg categorization.accb-query &quot;point sum categories - detailed and broad&quot;, fill in &quot;other&quot; for null broad categories"/>
  </r>
  <r>
    <s v="PT"/>
    <x v="0"/>
    <x v="0"/>
    <s v="petroleum industry- coke handling"/>
    <n v="2.8347500000000005E-4"/>
    <s v="2008 NEI v3 hg categorization.accb-query &quot;point sum categories - detailed and broad&quot;, fill in &quot;other&quot; for null broad categories"/>
  </r>
  <r>
    <s v="PT"/>
    <x v="0"/>
    <x v="0"/>
    <s v="Petroleum Refinery"/>
    <n v="0.54762971464449994"/>
    <s v="2008 NEI v3 hg categorization.accb-query &quot;point sum categories - detailed and broad&quot;, fill in &quot;other&quot; for null broad categories"/>
  </r>
  <r>
    <s v="PT"/>
    <x v="0"/>
    <x v="0"/>
    <s v="phosphate"/>
    <n v="0.14265151657949998"/>
    <s v="2008 NEI v3 hg categorization.accb-query &quot;point sum categories - detailed and broad&quot;, fill in &quot;other&quot; for null broad categories"/>
  </r>
  <r>
    <s v="PT"/>
    <x v="0"/>
    <x v="0"/>
    <s v="pulp and paper"/>
    <n v="0.26898288075650006"/>
    <s v="2008 NEI v3 hg categorization.accb-query &quot;point sum categories - detailed and broad&quot;, fill in &quot;other&quot; for null broad categories"/>
  </r>
  <r>
    <s v="PT"/>
    <x v="0"/>
    <x v="0"/>
    <s v="Secondary Lead"/>
    <n v="0.1014668135"/>
    <s v="2008 NEI v3 hg categorization.accb-query &quot;point sum categories - detailed and broad&quot;, fill in &quot;other&quot; for null broad categories"/>
  </r>
  <r>
    <s v="PT"/>
    <x v="0"/>
    <x v="0"/>
    <s v="Secondary NonFerrous Metals"/>
    <n v="0.20499997499999997"/>
    <s v="2008 NEI v3 hg categorization.accb-query &quot;point sum categories - detailed and broad&quot;, fill in &quot;other&quot; for null broad categories"/>
  </r>
  <r>
    <s v="PT"/>
    <x v="0"/>
    <x v="0"/>
    <s v="steel"/>
    <n v="0.26908866375599999"/>
    <s v="2008 NEI v3 hg categorization.accb-query &quot;point sum categories - detailed and broad&quot;, fill in &quot;other&quot; for null broad categories"/>
  </r>
  <r>
    <s v="PT"/>
    <x v="0"/>
    <x v="0"/>
    <s v="Taconite Iron Ore Processing"/>
    <n v="0.20876280012953005"/>
    <s v="2008 NEI v3 hg categorization.accb-query &quot;point sum categories - detailed and broad&quot;, fill in &quot;other&quot; for null broad categories"/>
  </r>
  <r>
    <s v="PT"/>
    <x v="0"/>
    <x v="0"/>
    <s v="turbine-engine"/>
    <n v="1.0706653834224693"/>
    <s v="2008 NEI v3 hg categorization.accb-query &quot;point sum categories - detailed and broad&quot;, fill in &quot;other&quot; for null broad categories"/>
  </r>
  <r>
    <s v="PT"/>
    <x v="0"/>
    <x v="0"/>
    <s v="Utility MACT"/>
    <n v="0"/>
    <s v="2008 NEI v3 hg categorization.accb-query &quot;point sum categories - detailed and broad&quot;, fill in &quot;other&quot; for null broad categories"/>
  </r>
  <r>
    <s v="PT"/>
    <x v="1"/>
    <x v="1"/>
    <s v="Commercial/Industrial Sold Waste Incineration"/>
    <n v="2.4355364250000004E-2"/>
    <s v="2008 NEI v3 hg categorization.accb-query &quot;point sum categories - detailed and broad&quot;, fill in &quot;other&quot; for null broad categories"/>
  </r>
  <r>
    <s v="PT"/>
    <x v="2"/>
    <x v="2"/>
    <s v="Electric Arc Furnaces - major sources"/>
    <n v="8.0292250000000009E-2"/>
    <s v="2008 NEI v3 hg categorization.accb-query &quot;point sum categories - detailed and broad&quot;, fill in &quot;other&quot; for null broad categories"/>
  </r>
  <r>
    <s v="PT"/>
    <x v="2"/>
    <x v="2"/>
    <s v="Electric Arc Furnaces (EAF) - area sources"/>
    <n v="4.6784402157879983"/>
    <s v="2008 NEI v3 hg categorization.accb-query &quot;point sum categories - detailed and broad&quot;, fill in &quot;other&quot; for null broad categories"/>
  </r>
  <r>
    <s v="PT"/>
    <x v="3"/>
    <x v="3"/>
    <s v="Gold Mining"/>
    <n v="1.7290721"/>
    <s v="2008 NEI v3 hg categorization.accb-query &quot;point sum categories - detailed and broad&quot;, fill in &quot;other&quot; for null broad categories"/>
  </r>
  <r>
    <s v="PT"/>
    <x v="4"/>
    <x v="4"/>
    <s v="Hazardous Waste Incineration"/>
    <n v="1.3208448232900001"/>
    <s v="2008 NEI v3 hg categorization.accb-query &quot;point sum categories - detailed and broad&quot;, fill in &quot;other&quot; for null broad categories"/>
  </r>
  <r>
    <s v="PT"/>
    <x v="5"/>
    <x v="5"/>
    <s v="Hospital/Medical/Infectious Waste Incineration"/>
    <n v="6.2319437500000005E-2"/>
    <s v="2008 NEI v3 hg categorization.accb-query &quot;point sum categories - detailed and broad&quot;, fill in &quot;other&quot; for null broad categories"/>
  </r>
  <r>
    <s v="PT"/>
    <x v="6"/>
    <x v="6"/>
    <s v="Human Cremation"/>
    <n v="0.11682653085350007"/>
    <s v="2008 NEI v3 hg categorization.accb-query &quot;point sum categories - detailed and broad&quot;, fill in &quot;other&quot; for null broad categories"/>
  </r>
  <r>
    <s v="PT"/>
    <x v="7"/>
    <x v="7"/>
    <s v="boiler"/>
    <n v="3.5152333432919343"/>
    <s v="2008 NEI v3 hg categorization.accb-query &quot;point sum categories - detailed and broad&quot;, fill in &quot;other&quot; for null broad categories"/>
  </r>
  <r>
    <s v="PT"/>
    <x v="7"/>
    <x v="7"/>
    <s v="boiler/processheater"/>
    <n v="0.27959971651270088"/>
    <s v="2008 NEI v3 hg categorization.accb-query &quot;point sum categories - detailed and broad&quot;, fill in &quot;other&quot; for null broad categories"/>
  </r>
  <r>
    <s v="PT"/>
    <x v="7"/>
    <x v="7"/>
    <s v="Industrial, Commercial, Institutional Boilers and Process Heaters"/>
    <n v="2.5089749999999999E-4"/>
    <s v="2008 NEI v3 hg categorization.accb-query &quot;point sum categories - detailed and broad&quot;, fill in &quot;other&quot; for null broad categories"/>
  </r>
  <r>
    <s v="PT"/>
    <x v="7"/>
    <x v="7"/>
    <s v="process heater"/>
    <n v="1.31457660945E-2"/>
    <s v="2008 NEI v3 hg categorization.accb-query &quot;point sum categories - detailed and broad&quot;, fill in &quot;other&quot; for null broad categories"/>
  </r>
  <r>
    <s v="PT"/>
    <x v="7"/>
    <x v="7"/>
    <s v="steel-boiler process"/>
    <n v="2.0839462275799994E-2"/>
    <s v="2008 NEI v3 hg categorization.accb-query &quot;point sum categories - detailed and broad&quot;, fill in &quot;other&quot; for null broad categories"/>
  </r>
  <r>
    <s v="PT"/>
    <x v="8"/>
    <x v="8"/>
    <s v="landfills"/>
    <n v="9.8415334945455027E-2"/>
    <s v="2008 NEI v3 hg categorization.accb-query &quot;point sum categories - detailed and broad&quot;, fill in &quot;other&quot; for null broad categories"/>
  </r>
  <r>
    <s v="PT"/>
    <x v="9"/>
    <x v="9"/>
    <s v="locomotives"/>
    <n v="4.954983278270924E-2"/>
    <s v="2008 NEI v3 hg categorization.accb-query &quot;point sum categories - detailed and broad&quot;, fill in &quot;other&quot; for null broad categories"/>
  </r>
  <r>
    <s v="PT"/>
    <x v="10"/>
    <x v="10"/>
    <s v="Mercury Cell Chlor-Alkali Plant"/>
    <n v="1.3476909999999998"/>
    <s v="2008 NEI v3 hg categorization.accb-query &quot;point sum categories - detailed and broad&quot;, fill in &quot;other&quot; for null broad categories"/>
  </r>
  <r>
    <s v="PT"/>
    <x v="11"/>
    <x v="11"/>
    <s v="Municipal Waste Combustors"/>
    <n v="1.302285657642299"/>
    <s v="2008 NEI v3 hg categorization.accb-query &quot;point sum categories - detailed and broad&quot;, fill in &quot;other&quot; for null broad categories"/>
  </r>
  <r>
    <s v="PT"/>
    <x v="12"/>
    <x v="12"/>
    <s v="Portland Cement Manufacturing"/>
    <n v="4.1908426342453637"/>
    <s v="2008 NEI v3 hg categorization.accb-query &quot;point sum categories - detailed and broad&quot;, fill in &quot;other&quot; for null broad categories"/>
  </r>
  <r>
    <s v="PT"/>
    <x v="13"/>
    <x v="13"/>
    <s v="Sewage Sludge Incineration"/>
    <n v="0.25270274799999998"/>
    <s v="2008 NEI v3 hg categorization.accb-query &quot;point sum categories - detailed and broad&quot;, fill in &quot;other&quot; for null broad categories"/>
  </r>
  <r>
    <s v="PT"/>
    <x v="14"/>
    <x v="14"/>
    <s v="Utility Boilers - coal"/>
    <n v="29.448810627999986"/>
    <s v="2008 NEI v3 hg categorization.accb-query &quot;point sum categories - detailed and broad&quot;, fill in &quot;other&quot; for null broad categories"/>
  </r>
  <r>
    <s v="PT"/>
    <x v="0"/>
    <x v="15"/>
    <s v="Utility Boilers - not coal"/>
    <n v="5.7718151614879983E-2"/>
    <s v="2008 NEI v3 hg categorization.accb-query &quot;point sum categories - detailed and broad&quot;, fill in &quot;other&quot; for null broad categories"/>
  </r>
  <r>
    <s v="PT"/>
    <x v="0"/>
    <x v="16"/>
    <s v="Utility Boilers - not coal - petcoke"/>
    <n v="5.0049999999999997E-4"/>
    <s v="2008 NEI v3 hg categorization.accb-query &quot;point sum categories - detailed and broad&quot;, fill in &quot;other&quot; for null broad categories"/>
  </r>
  <r>
    <s v="PT"/>
    <x v="0"/>
    <x v="17"/>
    <s v="Utility Boilers - not coal-IGCC"/>
    <n v="7.5449999999999996E-3"/>
    <s v="2008 NEI v3 hg categorization.accb-query &quot;point sum categories - detailed and broad&quot;, fill in &quot;other&quot; for null broad categories"/>
  </r>
  <r>
    <s v="PT"/>
    <x v="0"/>
    <x v="18"/>
    <s v="Utility Boilers - not coal-petcoke"/>
    <n v="1.9975000000000001E-3"/>
    <s v="2008 NEI v3 hg categorization.accb-query &quot;point sum categories - detailed and broad&quot;, fill in &quot;other&quot; for null broad categories"/>
  </r>
  <r>
    <s v="NP"/>
    <x v="0"/>
    <x v="0"/>
    <m/>
    <n v="2.8780223537249028"/>
    <s v="2008 NEI v3 hg categorization.accb-query &quot;nonpoint sum categories - broad&quot;, fill in &quot;other&quot; for null broad categories"/>
  </r>
  <r>
    <s v="NP"/>
    <x v="15"/>
    <x v="0"/>
    <s v="cmv"/>
    <n v="4.5572332595922256E-2"/>
    <s v="2008 NEI v3 hg categorization.accb-query &quot;nonpoint sum categories - broad&quot;, fill in &quot;other&quot; for null broad categories"/>
  </r>
  <r>
    <s v="NP"/>
    <x v="6"/>
    <x v="0"/>
    <s v="Human Cremation"/>
    <n v="0.47004670283700056"/>
    <s v="2008 NEI v3 hg categorization.accb-query &quot;nonpoint sum categories - broad&quot;, fill in &quot;other&quot; for null broad categories"/>
  </r>
  <r>
    <s v="NP"/>
    <x v="7"/>
    <x v="0"/>
    <s v="Industrial, Commercial, Institutional Boilers and Process Heaters"/>
    <n v="0.38980705737347504"/>
    <s v="2008 NEI v3 hg categorization.accb-query &quot;nonpoint sum categories - broad&quot;, fill in &quot;other&quot; for null broad categories"/>
  </r>
  <r>
    <s v="NP"/>
    <x v="8"/>
    <x v="0"/>
    <s v="landfills"/>
    <n v="7.6501447089999982E-4"/>
    <s v="2008 NEI v3 hg categorization.accb-query &quot;nonpoint sum categories - broad&quot;, fill in &quot;other&quot; for null broad categories"/>
  </r>
  <r>
    <s v="NP"/>
    <x v="9"/>
    <x v="0"/>
    <s v="locomotives"/>
    <n v="0.69316613791609705"/>
    <s v="2008 NEI v3 hg categorization.accb-query &quot;nonpoint sum categories - broad&quot;, fill in &quot;other&quot; for null broad categories"/>
  </r>
  <r>
    <s v="OR"/>
    <x v="16"/>
    <x v="19"/>
    <s v="onroad"/>
    <n v="0.67391412888353996"/>
    <s v="eis report"/>
  </r>
  <r>
    <s v="NR"/>
    <x v="17"/>
    <x v="20"/>
    <s v="other nonroad"/>
    <n v="0.32024224544869001"/>
    <s v="eis repor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22" firstHeaderRow="1" firstDataRow="1" firstDataCol="1"/>
  <pivotFields count="6">
    <pivotField showAll="0"/>
    <pivotField axis="axisRow" showAll="0">
      <items count="19">
        <item x="15"/>
        <item x="1"/>
        <item x="2"/>
        <item x="3"/>
        <item x="4"/>
        <item x="5"/>
        <item x="6"/>
        <item x="7"/>
        <item x="8"/>
        <item x="9"/>
        <item x="10"/>
        <item x="11"/>
        <item x="16"/>
        <item x="0"/>
        <item x="17"/>
        <item x="12"/>
        <item x="13"/>
        <item x="14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9"/>
        <item x="20"/>
        <item x="12"/>
        <item x="13"/>
        <item x="14"/>
        <item x="15"/>
        <item x="16"/>
        <item x="17"/>
        <item x="18"/>
        <item x="0"/>
        <item t="default"/>
      </items>
    </pivotField>
    <pivotField showAll="0"/>
    <pivotField dataField="1"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hg_tons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B1" workbookViewId="0">
      <selection activeCell="I20" sqref="I20"/>
    </sheetView>
  </sheetViews>
  <sheetFormatPr defaultRowHeight="15"/>
  <cols>
    <col min="1" max="1" width="59.28515625" customWidth="1"/>
    <col min="2" max="2" width="14.7109375" bestFit="1" customWidth="1"/>
    <col min="5" max="5" width="20" customWidth="1"/>
    <col min="7" max="7" width="22.7109375" customWidth="1"/>
  </cols>
  <sheetData>
    <row r="1" spans="1:8">
      <c r="G1" s="5" t="s">
        <v>68</v>
      </c>
      <c r="H1" s="5" t="s">
        <v>69</v>
      </c>
    </row>
    <row r="2" spans="1:8">
      <c r="E2" t="s">
        <v>44</v>
      </c>
      <c r="F2">
        <v>0.74271597069880624</v>
      </c>
      <c r="G2" s="5" t="s">
        <v>67</v>
      </c>
      <c r="H2" s="10">
        <f>SUM(F2:F5)</f>
        <v>1.7824446776269585</v>
      </c>
    </row>
    <row r="3" spans="1:8">
      <c r="A3" s="6" t="s">
        <v>64</v>
      </c>
      <c r="B3" t="s">
        <v>66</v>
      </c>
      <c r="E3" t="s">
        <v>61</v>
      </c>
      <c r="F3">
        <v>0.67391412888353996</v>
      </c>
      <c r="G3" s="5" t="s">
        <v>67</v>
      </c>
      <c r="H3" s="10"/>
    </row>
    <row r="4" spans="1:8">
      <c r="A4" s="7" t="s">
        <v>59</v>
      </c>
      <c r="B4" s="8">
        <v>4.5572332595922256E-2</v>
      </c>
      <c r="E4" t="s">
        <v>63</v>
      </c>
      <c r="F4">
        <v>0.32024224544869001</v>
      </c>
      <c r="G4" s="5" t="s">
        <v>67</v>
      </c>
      <c r="H4" s="10"/>
    </row>
    <row r="5" spans="1:8">
      <c r="A5" s="7" t="s">
        <v>30</v>
      </c>
      <c r="B5" s="8">
        <v>2.4355364250000004E-2</v>
      </c>
      <c r="E5" t="s">
        <v>59</v>
      </c>
      <c r="F5">
        <v>4.5572332595922256E-2</v>
      </c>
      <c r="G5" s="5" t="s">
        <v>67</v>
      </c>
      <c r="H5" s="10"/>
    </row>
    <row r="6" spans="1:8">
      <c r="A6" s="7" t="s">
        <v>31</v>
      </c>
      <c r="B6" s="8">
        <v>4.7587324657879986</v>
      </c>
      <c r="E6" t="s">
        <v>43</v>
      </c>
      <c r="F6">
        <v>9.9180349416355021E-2</v>
      </c>
      <c r="G6" s="5" t="s">
        <v>19</v>
      </c>
      <c r="H6" s="10">
        <f>SUM(F6:F8)</f>
        <v>10.700250278290014</v>
      </c>
    </row>
    <row r="7" spans="1:8">
      <c r="A7" s="7" t="s">
        <v>34</v>
      </c>
      <c r="B7" s="8">
        <v>1.7290721</v>
      </c>
      <c r="E7" t="s">
        <v>19</v>
      </c>
      <c r="F7">
        <v>10.014196695183157</v>
      </c>
      <c r="G7" s="5" t="s">
        <v>19</v>
      </c>
      <c r="H7" s="10"/>
    </row>
    <row r="8" spans="1:8">
      <c r="A8" s="7" t="s">
        <v>35</v>
      </c>
      <c r="B8" s="8">
        <v>1.3208448232900001</v>
      </c>
      <c r="E8" t="s">
        <v>37</v>
      </c>
      <c r="F8">
        <v>0.5868732336905006</v>
      </c>
      <c r="G8" s="5" t="s">
        <v>19</v>
      </c>
      <c r="H8" s="10"/>
    </row>
    <row r="9" spans="1:8">
      <c r="A9" s="7" t="s">
        <v>36</v>
      </c>
      <c r="B9" s="8">
        <v>6.2319437500000005E-2</v>
      </c>
      <c r="E9" t="s">
        <v>30</v>
      </c>
      <c r="F9">
        <v>2.4355364250000004E-2</v>
      </c>
      <c r="G9" s="5" t="s">
        <v>30</v>
      </c>
      <c r="H9" s="5">
        <v>2.4355364250000004E-2</v>
      </c>
    </row>
    <row r="10" spans="1:8">
      <c r="A10" s="7" t="s">
        <v>37</v>
      </c>
      <c r="B10" s="8">
        <v>0.5868732336905006</v>
      </c>
      <c r="E10" t="s">
        <v>31</v>
      </c>
      <c r="F10">
        <v>4.7587324657879986</v>
      </c>
      <c r="G10" s="5" t="s">
        <v>31</v>
      </c>
      <c r="H10" s="5">
        <v>4.7587324657879986</v>
      </c>
    </row>
    <row r="11" spans="1:8">
      <c r="A11" s="7" t="s">
        <v>38</v>
      </c>
      <c r="B11" s="8">
        <v>4.2188762430484097</v>
      </c>
      <c r="E11" t="s">
        <v>34</v>
      </c>
      <c r="F11">
        <v>1.7290721</v>
      </c>
      <c r="G11" s="5" t="s">
        <v>34</v>
      </c>
      <c r="H11" s="5">
        <v>1.7290721</v>
      </c>
    </row>
    <row r="12" spans="1:8">
      <c r="A12" s="7" t="s">
        <v>43</v>
      </c>
      <c r="B12" s="8">
        <v>9.9180349416355021E-2</v>
      </c>
      <c r="E12" t="s">
        <v>35</v>
      </c>
      <c r="F12">
        <v>1.3208448232900001</v>
      </c>
      <c r="G12" s="5" t="s">
        <v>35</v>
      </c>
      <c r="H12" s="5">
        <v>1.3208448232900001</v>
      </c>
    </row>
    <row r="13" spans="1:8">
      <c r="A13" s="7" t="s">
        <v>44</v>
      </c>
      <c r="B13" s="8">
        <v>0.74271597069880624</v>
      </c>
      <c r="E13" t="s">
        <v>36</v>
      </c>
      <c r="F13">
        <v>6.2319437500000005E-2</v>
      </c>
      <c r="G13" s="5" t="s">
        <v>36</v>
      </c>
      <c r="H13" s="5">
        <v>6.2319437500000005E-2</v>
      </c>
    </row>
    <row r="14" spans="1:8">
      <c r="A14" s="7" t="s">
        <v>45</v>
      </c>
      <c r="B14" s="8">
        <v>1.3476909999999998</v>
      </c>
      <c r="E14" t="s">
        <v>38</v>
      </c>
      <c r="F14">
        <v>4.2188762430484097</v>
      </c>
      <c r="G14" s="5" t="s">
        <v>38</v>
      </c>
      <c r="H14" s="5">
        <v>4.2188762430484097</v>
      </c>
    </row>
    <row r="15" spans="1:8">
      <c r="A15" s="7" t="s">
        <v>46</v>
      </c>
      <c r="B15" s="8">
        <v>1.302285657642299</v>
      </c>
      <c r="E15" t="s">
        <v>45</v>
      </c>
      <c r="F15">
        <v>1.3476909999999998</v>
      </c>
      <c r="G15" s="5" t="s">
        <v>45</v>
      </c>
      <c r="H15" s="5">
        <v>1.3476909999999998</v>
      </c>
    </row>
    <row r="16" spans="1:8">
      <c r="A16" s="7" t="s">
        <v>61</v>
      </c>
      <c r="B16" s="8">
        <v>0.67391412888353996</v>
      </c>
      <c r="E16" t="s">
        <v>46</v>
      </c>
      <c r="F16">
        <v>1.302285657642299</v>
      </c>
      <c r="G16" s="5" t="s">
        <v>46</v>
      </c>
      <c r="H16" s="5">
        <v>1.302285657642299</v>
      </c>
    </row>
    <row r="17" spans="1:8">
      <c r="A17" s="7" t="s">
        <v>19</v>
      </c>
      <c r="B17" s="8">
        <v>10.014196695183157</v>
      </c>
      <c r="E17" t="s">
        <v>47</v>
      </c>
      <c r="F17">
        <v>4.1908426342453637</v>
      </c>
      <c r="G17" s="5" t="s">
        <v>47</v>
      </c>
      <c r="H17" s="5">
        <v>4.1908426342453637</v>
      </c>
    </row>
    <row r="18" spans="1:8">
      <c r="A18" s="7" t="s">
        <v>63</v>
      </c>
      <c r="B18" s="8">
        <v>0.32024224544869001</v>
      </c>
      <c r="E18" t="s">
        <v>48</v>
      </c>
      <c r="F18">
        <v>0.25270274799999998</v>
      </c>
      <c r="G18" s="5" t="s">
        <v>48</v>
      </c>
      <c r="H18" s="5">
        <v>0.25270274799999998</v>
      </c>
    </row>
    <row r="19" spans="1:8">
      <c r="A19" s="7" t="s">
        <v>47</v>
      </c>
      <c r="B19" s="8">
        <v>4.1908426342453637</v>
      </c>
      <c r="E19" t="s">
        <v>49</v>
      </c>
      <c r="F19">
        <v>29.448810627999986</v>
      </c>
      <c r="G19" s="5" t="s">
        <v>49</v>
      </c>
      <c r="H19" s="5">
        <v>29.448810627999986</v>
      </c>
    </row>
    <row r="20" spans="1:8">
      <c r="A20" s="7" t="s">
        <v>48</v>
      </c>
      <c r="B20" s="8">
        <v>0.25270274799999998</v>
      </c>
      <c r="E20" t="s">
        <v>65</v>
      </c>
      <c r="F20">
        <v>61.139228057681031</v>
      </c>
      <c r="G20" s="5" t="s">
        <v>65</v>
      </c>
    </row>
    <row r="21" spans="1:8">
      <c r="A21" s="7" t="s">
        <v>49</v>
      </c>
      <c r="B21" s="8">
        <v>29.448810627999986</v>
      </c>
    </row>
    <row r="22" spans="1:8">
      <c r="A22" s="7" t="s">
        <v>65</v>
      </c>
      <c r="B22" s="8">
        <v>61.139228057681031</v>
      </c>
    </row>
  </sheetData>
  <mergeCells count="2">
    <mergeCell ref="H6:H8"/>
    <mergeCell ref="H2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62" sqref="H1:I62"/>
    </sheetView>
  </sheetViews>
  <sheetFormatPr defaultRowHeight="15"/>
  <cols>
    <col min="3" max="3" width="14.28515625" customWidth="1"/>
    <col min="4" max="4" width="18" customWidth="1"/>
    <col min="6" max="6" width="31.5703125" customWidth="1"/>
  </cols>
  <sheetData>
    <row r="1" spans="1:6">
      <c r="A1" t="s">
        <v>56</v>
      </c>
      <c r="B1" t="s">
        <v>57</v>
      </c>
      <c r="C1" s="1" t="s">
        <v>0</v>
      </c>
      <c r="D1" s="1" t="s">
        <v>1</v>
      </c>
      <c r="E1" s="1" t="s">
        <v>2</v>
      </c>
      <c r="F1" s="4" t="s">
        <v>54</v>
      </c>
    </row>
    <row r="2" spans="1:6">
      <c r="A2" t="s">
        <v>55</v>
      </c>
      <c r="B2" t="s">
        <v>19</v>
      </c>
      <c r="C2" s="2"/>
      <c r="D2" s="2" t="s">
        <v>3</v>
      </c>
      <c r="E2" s="3">
        <v>1.6110285548599927</v>
      </c>
      <c r="F2" s="5" t="s">
        <v>70</v>
      </c>
    </row>
    <row r="3" spans="1:6">
      <c r="A3" t="s">
        <v>55</v>
      </c>
      <c r="B3" t="s">
        <v>19</v>
      </c>
      <c r="C3" s="2"/>
      <c r="D3" s="2" t="s">
        <v>4</v>
      </c>
      <c r="E3" s="3">
        <v>1.1774999999999993</v>
      </c>
      <c r="F3" s="5" t="s">
        <v>70</v>
      </c>
    </row>
    <row r="4" spans="1:6">
      <c r="A4" t="s">
        <v>55</v>
      </c>
      <c r="B4" t="s">
        <v>19</v>
      </c>
      <c r="C4" s="2"/>
      <c r="D4" s="2" t="s">
        <v>5</v>
      </c>
      <c r="E4" s="3">
        <v>3.0854643085999982E-2</v>
      </c>
      <c r="F4" s="5" t="s">
        <v>70</v>
      </c>
    </row>
    <row r="5" spans="1:6">
      <c r="A5" t="s">
        <v>55</v>
      </c>
      <c r="B5" t="s">
        <v>19</v>
      </c>
      <c r="C5" s="2"/>
      <c r="D5" s="2" t="s">
        <v>6</v>
      </c>
      <c r="E5" s="3">
        <v>1.3094999999999999E-3</v>
      </c>
      <c r="F5" s="5" t="s">
        <v>70</v>
      </c>
    </row>
    <row r="6" spans="1:6" ht="45">
      <c r="A6" t="s">
        <v>55</v>
      </c>
      <c r="B6" t="s">
        <v>19</v>
      </c>
      <c r="C6" s="2"/>
      <c r="D6" s="2" t="s">
        <v>7</v>
      </c>
      <c r="E6" s="3">
        <v>1.2525E-2</v>
      </c>
      <c r="F6" s="5" t="s">
        <v>70</v>
      </c>
    </row>
    <row r="7" spans="1:6" ht="45">
      <c r="A7" t="s">
        <v>55</v>
      </c>
      <c r="B7" t="s">
        <v>19</v>
      </c>
      <c r="C7" s="2"/>
      <c r="D7" s="2" t="s">
        <v>8</v>
      </c>
      <c r="E7" s="3">
        <v>0.30612</v>
      </c>
      <c r="F7" s="5" t="s">
        <v>70</v>
      </c>
    </row>
    <row r="8" spans="1:6" ht="30">
      <c r="A8" t="s">
        <v>55</v>
      </c>
      <c r="B8" t="s">
        <v>19</v>
      </c>
      <c r="C8" s="2"/>
      <c r="D8" s="2" t="s">
        <v>9</v>
      </c>
      <c r="E8" s="3">
        <v>0.18046100000000001</v>
      </c>
      <c r="F8" s="5" t="s">
        <v>70</v>
      </c>
    </row>
    <row r="9" spans="1:6">
      <c r="A9" t="s">
        <v>55</v>
      </c>
      <c r="B9" t="s">
        <v>19</v>
      </c>
      <c r="C9" s="2"/>
      <c r="D9" s="2" t="s">
        <v>10</v>
      </c>
      <c r="E9" s="3">
        <v>0.13164180164999997</v>
      </c>
      <c r="F9" s="5" t="s">
        <v>70</v>
      </c>
    </row>
    <row r="10" spans="1:6">
      <c r="A10" t="s">
        <v>55</v>
      </c>
      <c r="B10" t="s">
        <v>19</v>
      </c>
      <c r="C10" s="2"/>
      <c r="D10" s="2" t="s">
        <v>11</v>
      </c>
      <c r="E10" s="3">
        <v>0.18758015</v>
      </c>
      <c r="F10" s="5" t="s">
        <v>70</v>
      </c>
    </row>
    <row r="11" spans="1:6" ht="30">
      <c r="A11" t="s">
        <v>55</v>
      </c>
      <c r="B11" t="s">
        <v>19</v>
      </c>
      <c r="C11" s="2"/>
      <c r="D11" s="2" t="s">
        <v>12</v>
      </c>
      <c r="E11" s="3">
        <v>6.2623048799999984E-2</v>
      </c>
      <c r="F11" s="5" t="s">
        <v>70</v>
      </c>
    </row>
    <row r="12" spans="1:6" ht="30">
      <c r="A12" t="s">
        <v>55</v>
      </c>
      <c r="B12" t="s">
        <v>19</v>
      </c>
      <c r="C12" s="2"/>
      <c r="D12" s="2" t="s">
        <v>13</v>
      </c>
      <c r="E12" s="3">
        <v>0.24675641400000006</v>
      </c>
      <c r="F12" s="5" t="s">
        <v>70</v>
      </c>
    </row>
    <row r="13" spans="1:6">
      <c r="A13" t="s">
        <v>55</v>
      </c>
      <c r="B13" t="s">
        <v>19</v>
      </c>
      <c r="C13" s="2"/>
      <c r="D13" s="2" t="s">
        <v>14</v>
      </c>
      <c r="E13" s="3">
        <v>9.787175E-4</v>
      </c>
      <c r="F13" s="5" t="s">
        <v>70</v>
      </c>
    </row>
    <row r="14" spans="1:6">
      <c r="A14" t="s">
        <v>55</v>
      </c>
      <c r="B14" t="s">
        <v>19</v>
      </c>
      <c r="C14" s="2"/>
      <c r="D14" s="2" t="s">
        <v>15</v>
      </c>
      <c r="E14" s="3">
        <v>0.29586356840888306</v>
      </c>
      <c r="F14" s="5" t="s">
        <v>70</v>
      </c>
    </row>
    <row r="15" spans="1:6" ht="30">
      <c r="A15" t="s">
        <v>55</v>
      </c>
      <c r="B15" t="s">
        <v>19</v>
      </c>
      <c r="C15" s="2"/>
      <c r="D15" s="2" t="s">
        <v>16</v>
      </c>
      <c r="E15" s="3">
        <v>0</v>
      </c>
      <c r="F15" s="5" t="s">
        <v>70</v>
      </c>
    </row>
    <row r="16" spans="1:6" ht="30">
      <c r="A16" t="s">
        <v>55</v>
      </c>
      <c r="B16" t="s">
        <v>19</v>
      </c>
      <c r="C16" s="2"/>
      <c r="D16" s="2" t="s">
        <v>17</v>
      </c>
      <c r="E16" s="3">
        <v>4.814999999999999E-3</v>
      </c>
      <c r="F16" s="5" t="s">
        <v>70</v>
      </c>
    </row>
    <row r="17" spans="1:6">
      <c r="A17" t="s">
        <v>55</v>
      </c>
      <c r="B17" t="s">
        <v>19</v>
      </c>
      <c r="C17" s="2"/>
      <c r="D17" s="2" t="s">
        <v>18</v>
      </c>
      <c r="E17" s="3">
        <v>0</v>
      </c>
      <c r="F17" s="5" t="s">
        <v>70</v>
      </c>
    </row>
    <row r="18" spans="1:6">
      <c r="A18" t="s">
        <v>55</v>
      </c>
      <c r="B18" t="s">
        <v>19</v>
      </c>
      <c r="C18" s="2"/>
      <c r="D18" s="2" t="s">
        <v>19</v>
      </c>
      <c r="E18" s="3">
        <v>3.82456875E-3</v>
      </c>
      <c r="F18" s="5" t="s">
        <v>70</v>
      </c>
    </row>
    <row r="19" spans="1:6" ht="45">
      <c r="A19" t="s">
        <v>55</v>
      </c>
      <c r="B19" t="s">
        <v>19</v>
      </c>
      <c r="C19" s="2"/>
      <c r="D19" s="2" t="s">
        <v>20</v>
      </c>
      <c r="E19" s="3">
        <v>2.8347500000000005E-4</v>
      </c>
      <c r="F19" s="5" t="s">
        <v>70</v>
      </c>
    </row>
    <row r="20" spans="1:6" ht="30">
      <c r="A20" t="s">
        <v>55</v>
      </c>
      <c r="B20" t="s">
        <v>19</v>
      </c>
      <c r="C20" s="2"/>
      <c r="D20" s="2" t="s">
        <v>21</v>
      </c>
      <c r="E20" s="3">
        <v>0.54762971464449994</v>
      </c>
      <c r="F20" s="5" t="s">
        <v>70</v>
      </c>
    </row>
    <row r="21" spans="1:6">
      <c r="A21" t="s">
        <v>55</v>
      </c>
      <c r="B21" t="s">
        <v>19</v>
      </c>
      <c r="C21" s="2"/>
      <c r="D21" s="2" t="s">
        <v>22</v>
      </c>
      <c r="E21" s="3">
        <v>0.14265151657949998</v>
      </c>
      <c r="F21" s="5" t="s">
        <v>70</v>
      </c>
    </row>
    <row r="22" spans="1:6">
      <c r="A22" t="s">
        <v>55</v>
      </c>
      <c r="B22" t="s">
        <v>19</v>
      </c>
      <c r="C22" s="2"/>
      <c r="D22" s="2" t="s">
        <v>23</v>
      </c>
      <c r="E22" s="3">
        <v>0.26898288075650006</v>
      </c>
      <c r="F22" s="5" t="s">
        <v>70</v>
      </c>
    </row>
    <row r="23" spans="1:6">
      <c r="A23" t="s">
        <v>55</v>
      </c>
      <c r="B23" t="s">
        <v>19</v>
      </c>
      <c r="C23" s="2"/>
      <c r="D23" s="2" t="s">
        <v>24</v>
      </c>
      <c r="E23" s="3">
        <v>0.1014668135</v>
      </c>
      <c r="F23" s="5" t="s">
        <v>70</v>
      </c>
    </row>
    <row r="24" spans="1:6" ht="45">
      <c r="A24" t="s">
        <v>55</v>
      </c>
      <c r="B24" t="s">
        <v>19</v>
      </c>
      <c r="C24" s="2"/>
      <c r="D24" s="2" t="s">
        <v>25</v>
      </c>
      <c r="E24" s="3">
        <v>0.20499997499999997</v>
      </c>
      <c r="F24" s="5" t="s">
        <v>70</v>
      </c>
    </row>
    <row r="25" spans="1:6">
      <c r="A25" t="s">
        <v>55</v>
      </c>
      <c r="B25" t="s">
        <v>19</v>
      </c>
      <c r="C25" s="2"/>
      <c r="D25" s="2" t="s">
        <v>26</v>
      </c>
      <c r="E25" s="3">
        <v>0.26908866375599999</v>
      </c>
      <c r="F25" s="5" t="s">
        <v>70</v>
      </c>
    </row>
    <row r="26" spans="1:6" ht="30">
      <c r="A26" t="s">
        <v>55</v>
      </c>
      <c r="B26" t="s">
        <v>19</v>
      </c>
      <c r="C26" s="2"/>
      <c r="D26" s="2" t="s">
        <v>27</v>
      </c>
      <c r="E26" s="3">
        <v>0.20876280012953005</v>
      </c>
      <c r="F26" s="5" t="s">
        <v>70</v>
      </c>
    </row>
    <row r="27" spans="1:6">
      <c r="A27" t="s">
        <v>55</v>
      </c>
      <c r="B27" t="s">
        <v>19</v>
      </c>
      <c r="C27" s="2"/>
      <c r="D27" s="2" t="s">
        <v>28</v>
      </c>
      <c r="E27" s="3">
        <v>1.0706653834224693</v>
      </c>
      <c r="F27" s="5" t="s">
        <v>70</v>
      </c>
    </row>
    <row r="28" spans="1:6">
      <c r="A28" t="s">
        <v>55</v>
      </c>
      <c r="B28" t="s">
        <v>19</v>
      </c>
      <c r="C28" s="2"/>
      <c r="D28" s="2" t="s">
        <v>29</v>
      </c>
      <c r="E28" s="3">
        <v>0</v>
      </c>
      <c r="F28" s="5" t="s">
        <v>70</v>
      </c>
    </row>
    <row r="29" spans="1:6" ht="105">
      <c r="A29" t="s">
        <v>55</v>
      </c>
      <c r="B29" s="2" t="s">
        <v>30</v>
      </c>
      <c r="C29" s="2" t="s">
        <v>30</v>
      </c>
      <c r="D29" s="2" t="s">
        <v>30</v>
      </c>
      <c r="E29" s="3">
        <v>2.4355364250000004E-2</v>
      </c>
      <c r="F29" s="5" t="s">
        <v>70</v>
      </c>
    </row>
    <row r="30" spans="1:6" ht="45">
      <c r="A30" t="s">
        <v>55</v>
      </c>
      <c r="B30" s="2" t="s">
        <v>31</v>
      </c>
      <c r="C30" s="2" t="s">
        <v>31</v>
      </c>
      <c r="D30" s="2" t="s">
        <v>32</v>
      </c>
      <c r="E30" s="3">
        <v>8.0292250000000009E-2</v>
      </c>
      <c r="F30" s="5" t="s">
        <v>70</v>
      </c>
    </row>
    <row r="31" spans="1:6" ht="45">
      <c r="A31" t="s">
        <v>55</v>
      </c>
      <c r="B31" s="2" t="s">
        <v>31</v>
      </c>
      <c r="C31" s="2" t="s">
        <v>31</v>
      </c>
      <c r="D31" s="2" t="s">
        <v>33</v>
      </c>
      <c r="E31" s="3">
        <v>4.6784402157879983</v>
      </c>
      <c r="F31" s="5" t="s">
        <v>70</v>
      </c>
    </row>
    <row r="32" spans="1:6" ht="30">
      <c r="A32" t="s">
        <v>55</v>
      </c>
      <c r="B32" s="2" t="s">
        <v>34</v>
      </c>
      <c r="C32" s="2" t="s">
        <v>34</v>
      </c>
      <c r="D32" s="2" t="s">
        <v>34</v>
      </c>
      <c r="E32" s="3">
        <v>1.7290721</v>
      </c>
      <c r="F32" s="5" t="s">
        <v>70</v>
      </c>
    </row>
    <row r="33" spans="1:6" ht="60">
      <c r="A33" t="s">
        <v>55</v>
      </c>
      <c r="B33" s="2" t="s">
        <v>35</v>
      </c>
      <c r="C33" s="2" t="s">
        <v>35</v>
      </c>
      <c r="D33" s="2" t="s">
        <v>35</v>
      </c>
      <c r="E33" s="3">
        <v>1.3208448232900001</v>
      </c>
      <c r="F33" s="5" t="s">
        <v>70</v>
      </c>
    </row>
    <row r="34" spans="1:6" ht="90">
      <c r="A34" t="s">
        <v>55</v>
      </c>
      <c r="B34" s="2" t="s">
        <v>36</v>
      </c>
      <c r="C34" s="2" t="s">
        <v>36</v>
      </c>
      <c r="D34" s="2" t="s">
        <v>36</v>
      </c>
      <c r="E34" s="3">
        <v>6.2319437500000005E-2</v>
      </c>
      <c r="F34" s="5" t="s">
        <v>70</v>
      </c>
    </row>
    <row r="35" spans="1:6" ht="45">
      <c r="A35" t="s">
        <v>55</v>
      </c>
      <c r="B35" s="2" t="s">
        <v>37</v>
      </c>
      <c r="C35" s="2" t="s">
        <v>37</v>
      </c>
      <c r="D35" s="2" t="s">
        <v>37</v>
      </c>
      <c r="E35" s="3">
        <v>0.11682653085350007</v>
      </c>
      <c r="F35" s="5" t="s">
        <v>70</v>
      </c>
    </row>
    <row r="36" spans="1:6" ht="150">
      <c r="A36" t="s">
        <v>55</v>
      </c>
      <c r="B36" s="2" t="s">
        <v>38</v>
      </c>
      <c r="C36" s="2" t="s">
        <v>38</v>
      </c>
      <c r="D36" s="2" t="s">
        <v>39</v>
      </c>
      <c r="E36" s="3">
        <v>3.5152333432919343</v>
      </c>
      <c r="F36" s="5" t="s">
        <v>70</v>
      </c>
    </row>
    <row r="37" spans="1:6" ht="150">
      <c r="A37" t="s">
        <v>55</v>
      </c>
      <c r="B37" s="2" t="s">
        <v>38</v>
      </c>
      <c r="C37" s="2" t="s">
        <v>38</v>
      </c>
      <c r="D37" s="2" t="s">
        <v>40</v>
      </c>
      <c r="E37" s="3">
        <v>0.27959971651270088</v>
      </c>
      <c r="F37" s="5" t="s">
        <v>70</v>
      </c>
    </row>
    <row r="38" spans="1:6" ht="150">
      <c r="A38" t="s">
        <v>55</v>
      </c>
      <c r="B38" s="2" t="s">
        <v>38</v>
      </c>
      <c r="C38" s="2" t="s">
        <v>38</v>
      </c>
      <c r="D38" s="2" t="s">
        <v>38</v>
      </c>
      <c r="E38" s="3">
        <v>2.5089749999999999E-4</v>
      </c>
      <c r="F38" s="5" t="s">
        <v>70</v>
      </c>
    </row>
    <row r="39" spans="1:6" ht="150">
      <c r="A39" t="s">
        <v>55</v>
      </c>
      <c r="B39" s="2" t="s">
        <v>38</v>
      </c>
      <c r="C39" s="2" t="s">
        <v>38</v>
      </c>
      <c r="D39" s="2" t="s">
        <v>41</v>
      </c>
      <c r="E39" s="3">
        <v>1.31457660945E-2</v>
      </c>
      <c r="F39" s="5" t="s">
        <v>70</v>
      </c>
    </row>
    <row r="40" spans="1:6" ht="150">
      <c r="A40" t="s">
        <v>55</v>
      </c>
      <c r="B40" s="2" t="s">
        <v>38</v>
      </c>
      <c r="C40" s="2" t="s">
        <v>38</v>
      </c>
      <c r="D40" s="2" t="s">
        <v>42</v>
      </c>
      <c r="E40" s="3">
        <v>2.0839462275799994E-2</v>
      </c>
      <c r="F40" s="5" t="s">
        <v>70</v>
      </c>
    </row>
    <row r="41" spans="1:6">
      <c r="A41" t="s">
        <v>55</v>
      </c>
      <c r="B41" s="2" t="s">
        <v>43</v>
      </c>
      <c r="C41" s="2" t="s">
        <v>43</v>
      </c>
      <c r="D41" s="2" t="s">
        <v>43</v>
      </c>
      <c r="E41" s="3">
        <v>9.8415334945455027E-2</v>
      </c>
      <c r="F41" s="5" t="s">
        <v>70</v>
      </c>
    </row>
    <row r="42" spans="1:6" ht="30">
      <c r="A42" t="s">
        <v>55</v>
      </c>
      <c r="B42" s="2" t="s">
        <v>44</v>
      </c>
      <c r="C42" s="2" t="s">
        <v>44</v>
      </c>
      <c r="D42" s="2" t="s">
        <v>44</v>
      </c>
      <c r="E42" s="3">
        <v>4.954983278270924E-2</v>
      </c>
      <c r="F42" s="5" t="s">
        <v>70</v>
      </c>
    </row>
    <row r="43" spans="1:6" ht="75">
      <c r="A43" t="s">
        <v>55</v>
      </c>
      <c r="B43" s="2" t="s">
        <v>45</v>
      </c>
      <c r="C43" s="2" t="s">
        <v>45</v>
      </c>
      <c r="D43" s="2" t="s">
        <v>45</v>
      </c>
      <c r="E43" s="3">
        <v>1.3476909999999998</v>
      </c>
      <c r="F43" s="5" t="s">
        <v>70</v>
      </c>
    </row>
    <row r="44" spans="1:6" ht="60">
      <c r="A44" t="s">
        <v>55</v>
      </c>
      <c r="B44" s="2" t="s">
        <v>46</v>
      </c>
      <c r="C44" s="2" t="s">
        <v>46</v>
      </c>
      <c r="D44" s="2" t="s">
        <v>46</v>
      </c>
      <c r="E44" s="3">
        <v>1.302285657642299</v>
      </c>
      <c r="F44" s="5" t="s">
        <v>70</v>
      </c>
    </row>
    <row r="45" spans="1:6" ht="60">
      <c r="A45" t="s">
        <v>55</v>
      </c>
      <c r="B45" s="2" t="s">
        <v>47</v>
      </c>
      <c r="C45" s="2" t="s">
        <v>47</v>
      </c>
      <c r="D45" s="2" t="s">
        <v>47</v>
      </c>
      <c r="E45" s="3">
        <v>4.1908426342453637</v>
      </c>
      <c r="F45" s="5" t="s">
        <v>70</v>
      </c>
    </row>
    <row r="46" spans="1:6" ht="60">
      <c r="A46" t="s">
        <v>55</v>
      </c>
      <c r="B46" s="2" t="s">
        <v>48</v>
      </c>
      <c r="C46" s="2" t="s">
        <v>48</v>
      </c>
      <c r="D46" s="2" t="s">
        <v>48</v>
      </c>
      <c r="E46" s="3">
        <v>0.25270274799999998</v>
      </c>
      <c r="F46" s="5" t="s">
        <v>70</v>
      </c>
    </row>
    <row r="47" spans="1:6" ht="45">
      <c r="A47" t="s">
        <v>55</v>
      </c>
      <c r="B47" s="2" t="s">
        <v>49</v>
      </c>
      <c r="C47" s="2" t="s">
        <v>49</v>
      </c>
      <c r="D47" s="2" t="s">
        <v>49</v>
      </c>
      <c r="E47" s="3">
        <v>29.448810627999986</v>
      </c>
      <c r="F47" s="5" t="s">
        <v>70</v>
      </c>
    </row>
    <row r="48" spans="1:6" ht="30">
      <c r="A48" t="s">
        <v>55</v>
      </c>
      <c r="B48" s="2" t="s">
        <v>19</v>
      </c>
      <c r="C48" s="2" t="s">
        <v>50</v>
      </c>
      <c r="D48" s="2" t="s">
        <v>50</v>
      </c>
      <c r="E48" s="3">
        <v>5.7718151614879983E-2</v>
      </c>
      <c r="F48" s="5" t="s">
        <v>70</v>
      </c>
    </row>
    <row r="49" spans="1:6" ht="45">
      <c r="A49" t="s">
        <v>55</v>
      </c>
      <c r="B49" s="2" t="s">
        <v>19</v>
      </c>
      <c r="C49" s="2" t="s">
        <v>51</v>
      </c>
      <c r="D49" s="2" t="s">
        <v>51</v>
      </c>
      <c r="E49" s="3">
        <v>5.0049999999999997E-4</v>
      </c>
      <c r="F49" s="5" t="s">
        <v>70</v>
      </c>
    </row>
    <row r="50" spans="1:6" ht="30">
      <c r="A50" t="s">
        <v>55</v>
      </c>
      <c r="B50" s="2" t="s">
        <v>19</v>
      </c>
      <c r="C50" s="2" t="s">
        <v>52</v>
      </c>
      <c r="D50" s="2" t="s">
        <v>52</v>
      </c>
      <c r="E50" s="3">
        <v>7.5449999999999996E-3</v>
      </c>
      <c r="F50" s="5" t="s">
        <v>70</v>
      </c>
    </row>
    <row r="51" spans="1:6" ht="45">
      <c r="A51" t="s">
        <v>55</v>
      </c>
      <c r="B51" s="2" t="s">
        <v>19</v>
      </c>
      <c r="C51" s="2" t="s">
        <v>53</v>
      </c>
      <c r="D51" s="2" t="s">
        <v>53</v>
      </c>
      <c r="E51" s="3">
        <v>1.9975000000000001E-3</v>
      </c>
      <c r="F51" s="5" t="s">
        <v>70</v>
      </c>
    </row>
    <row r="52" spans="1:6">
      <c r="A52" t="s">
        <v>58</v>
      </c>
      <c r="B52" s="2" t="s">
        <v>19</v>
      </c>
      <c r="E52" s="3">
        <v>2.8780223537249028</v>
      </c>
      <c r="F52" s="5" t="s">
        <v>71</v>
      </c>
    </row>
    <row r="53" spans="1:6">
      <c r="A53" t="s">
        <v>58</v>
      </c>
      <c r="B53" s="2" t="s">
        <v>59</v>
      </c>
      <c r="D53" s="2" t="s">
        <v>59</v>
      </c>
      <c r="E53" s="3">
        <v>4.5572332595922256E-2</v>
      </c>
      <c r="F53" s="5" t="s">
        <v>71</v>
      </c>
    </row>
    <row r="54" spans="1:6" ht="45">
      <c r="A54" t="s">
        <v>58</v>
      </c>
      <c r="B54" s="2" t="s">
        <v>37</v>
      </c>
      <c r="D54" s="2" t="s">
        <v>37</v>
      </c>
      <c r="E54" s="3">
        <v>0.47004670283700056</v>
      </c>
      <c r="F54" s="5" t="s">
        <v>71</v>
      </c>
    </row>
    <row r="55" spans="1:6" ht="150">
      <c r="A55" t="s">
        <v>58</v>
      </c>
      <c r="B55" s="2" t="s">
        <v>38</v>
      </c>
      <c r="D55" s="2" t="s">
        <v>38</v>
      </c>
      <c r="E55" s="3">
        <v>0.38980705737347504</v>
      </c>
      <c r="F55" s="5" t="s">
        <v>71</v>
      </c>
    </row>
    <row r="56" spans="1:6">
      <c r="A56" t="s">
        <v>58</v>
      </c>
      <c r="B56" s="2" t="s">
        <v>43</v>
      </c>
      <c r="D56" s="2" t="s">
        <v>43</v>
      </c>
      <c r="E56" s="3">
        <v>7.6501447089999982E-4</v>
      </c>
      <c r="F56" s="5" t="s">
        <v>71</v>
      </c>
    </row>
    <row r="57" spans="1:6" ht="30">
      <c r="A57" t="s">
        <v>58</v>
      </c>
      <c r="B57" s="2" t="s">
        <v>44</v>
      </c>
      <c r="D57" s="2" t="s">
        <v>44</v>
      </c>
      <c r="E57" s="3">
        <v>0.69316613791609705</v>
      </c>
      <c r="F57" s="5" t="s">
        <v>71</v>
      </c>
    </row>
    <row r="58" spans="1:6">
      <c r="A58" s="5" t="s">
        <v>60</v>
      </c>
      <c r="B58" s="9" t="s">
        <v>61</v>
      </c>
      <c r="C58" s="9" t="s">
        <v>61</v>
      </c>
      <c r="D58" s="9" t="s">
        <v>61</v>
      </c>
      <c r="E58" s="5">
        <v>0.67391412888353996</v>
      </c>
      <c r="F58" s="5" t="s">
        <v>72</v>
      </c>
    </row>
    <row r="59" spans="1:6" ht="30">
      <c r="A59" s="5" t="s">
        <v>62</v>
      </c>
      <c r="B59" s="9" t="s">
        <v>63</v>
      </c>
      <c r="C59" s="9" t="s">
        <v>63</v>
      </c>
      <c r="D59" s="9" t="s">
        <v>63</v>
      </c>
      <c r="E59" s="5">
        <v>0.32024224544869001</v>
      </c>
      <c r="F59" s="5" t="s">
        <v>73</v>
      </c>
    </row>
    <row r="60" spans="1:6">
      <c r="E6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2- pivot &amp;sum by broadest</vt:lpstr>
      <vt:lpstr>step 1 -access sums</vt:lpstr>
      <vt:lpstr>Sheet2</vt:lpstr>
      <vt:lpstr>Sheet3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Strum</dc:creator>
  <cp:lastModifiedBy>Madeleine Strum</cp:lastModifiedBy>
  <dcterms:created xsi:type="dcterms:W3CDTF">2013-03-14T01:50:12Z</dcterms:created>
  <dcterms:modified xsi:type="dcterms:W3CDTF">2013-03-15T03:13:26Z</dcterms:modified>
</cp:coreProperties>
</file>