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300" windowHeight="8730" activeTab="0"/>
  </bookViews>
  <sheets>
    <sheet name="tab32" sheetId="1" r:id="rId1"/>
  </sheets>
  <definedNames>
    <definedName name="_xlnm.Print_Area" localSheetId="0">'tab32'!$A$1:$M$47</definedName>
  </definedNames>
  <calcPr fullCalcOnLoad="1"/>
</workbook>
</file>

<file path=xl/comments1.xml><?xml version="1.0" encoding="utf-8"?>
<comments xmlns="http://schemas.openxmlformats.org/spreadsheetml/2006/main">
  <authors>
    <author>Windows User</author>
  </authors>
  <commentList>
    <comment ref="C37" authorId="0">
      <text>
        <r>
          <rPr>
            <b/>
            <sz val="9"/>
            <rFont val="Tahoma"/>
            <family val="2"/>
          </rPr>
          <t>USDA estimate</t>
        </r>
        <r>
          <rPr>
            <sz val="9"/>
            <rFont val="Tahoma"/>
            <family val="2"/>
          </rPr>
          <t xml:space="preserve">
</t>
        </r>
      </text>
    </comment>
    <comment ref="G37" authorId="0">
      <text>
        <r>
          <rPr>
            <b/>
            <sz val="9"/>
            <rFont val="Tahoma"/>
            <family val="2"/>
          </rPr>
          <t>USDA estimate</t>
        </r>
        <r>
          <rPr>
            <sz val="9"/>
            <rFont val="Tahoma"/>
            <family val="2"/>
          </rPr>
          <t xml:space="preserve">
</t>
        </r>
      </text>
    </comment>
    <comment ref="K37" authorId="0">
      <text>
        <r>
          <rPr>
            <b/>
            <sz val="9"/>
            <rFont val="Tahoma"/>
            <family val="2"/>
          </rPr>
          <t>USDA estimate</t>
        </r>
        <r>
          <rPr>
            <sz val="9"/>
            <rFont val="Tahoma"/>
            <family val="2"/>
          </rPr>
          <t xml:space="preserve">
</t>
        </r>
      </text>
    </comment>
    <comment ref="C38" authorId="0">
      <text>
        <r>
          <rPr>
            <b/>
            <sz val="9"/>
            <rFont val="Tahoma"/>
            <family val="2"/>
          </rPr>
          <t>USDA estimate</t>
        </r>
        <r>
          <rPr>
            <sz val="9"/>
            <rFont val="Tahoma"/>
            <family val="2"/>
          </rPr>
          <t xml:space="preserve">
</t>
        </r>
      </text>
    </comment>
    <comment ref="G38" authorId="0">
      <text>
        <r>
          <rPr>
            <b/>
            <sz val="9"/>
            <rFont val="Tahoma"/>
            <family val="2"/>
          </rPr>
          <t>USDA estimate</t>
        </r>
        <r>
          <rPr>
            <sz val="9"/>
            <rFont val="Tahoma"/>
            <family val="2"/>
          </rPr>
          <t xml:space="preserve">
</t>
        </r>
      </text>
    </comment>
    <comment ref="K38" authorId="0">
      <text>
        <r>
          <rPr>
            <b/>
            <sz val="9"/>
            <rFont val="Tahoma"/>
            <family val="2"/>
          </rPr>
          <t>USDA estimate</t>
        </r>
        <r>
          <rPr>
            <sz val="9"/>
            <rFont val="Tahoma"/>
            <family val="2"/>
          </rPr>
          <t xml:space="preserve">
</t>
        </r>
      </text>
    </comment>
    <comment ref="C39" authorId="0">
      <text>
        <r>
          <rPr>
            <b/>
            <sz val="9"/>
            <rFont val="Tahoma"/>
            <family val="2"/>
          </rPr>
          <t>USDA estimate</t>
        </r>
        <r>
          <rPr>
            <sz val="9"/>
            <rFont val="Tahoma"/>
            <family val="2"/>
          </rPr>
          <t xml:space="preserve">
</t>
        </r>
      </text>
    </comment>
    <comment ref="G39" authorId="0">
      <text>
        <r>
          <rPr>
            <b/>
            <sz val="9"/>
            <rFont val="Tahoma"/>
            <family val="2"/>
          </rPr>
          <t>USDA estimate</t>
        </r>
        <r>
          <rPr>
            <sz val="9"/>
            <rFont val="Tahoma"/>
            <family val="2"/>
          </rPr>
          <t xml:space="preserve">
</t>
        </r>
      </text>
    </comment>
    <comment ref="K39" authorId="0">
      <text>
        <r>
          <rPr>
            <b/>
            <sz val="9"/>
            <rFont val="Tahoma"/>
            <family val="2"/>
          </rPr>
          <t>USDA estimate</t>
        </r>
        <r>
          <rPr>
            <sz val="9"/>
            <rFont val="Tahoma"/>
            <family val="2"/>
          </rPr>
          <t xml:space="preserve">
</t>
        </r>
      </text>
    </comment>
    <comment ref="C40" authorId="0">
      <text>
        <r>
          <rPr>
            <b/>
            <sz val="9"/>
            <rFont val="Tahoma"/>
            <family val="2"/>
          </rPr>
          <t>USDA estimate</t>
        </r>
        <r>
          <rPr>
            <sz val="9"/>
            <rFont val="Tahoma"/>
            <family val="2"/>
          </rPr>
          <t xml:space="preserve">
</t>
        </r>
      </text>
    </comment>
    <comment ref="G40" authorId="0">
      <text>
        <r>
          <rPr>
            <b/>
            <sz val="9"/>
            <rFont val="Tahoma"/>
            <family val="2"/>
          </rPr>
          <t>USDA estimate</t>
        </r>
        <r>
          <rPr>
            <sz val="9"/>
            <rFont val="Tahoma"/>
            <family val="2"/>
          </rPr>
          <t xml:space="preserve">
</t>
        </r>
      </text>
    </comment>
    <comment ref="K40" authorId="0">
      <text>
        <r>
          <rPr>
            <b/>
            <sz val="9"/>
            <rFont val="Tahoma"/>
            <family val="2"/>
          </rPr>
          <t>USDA estimate</t>
        </r>
        <r>
          <rPr>
            <sz val="9"/>
            <rFont val="Tahoma"/>
            <family val="2"/>
          </rPr>
          <t xml:space="preserve">
</t>
        </r>
      </text>
    </comment>
    <comment ref="C41" authorId="0">
      <text>
        <r>
          <rPr>
            <b/>
            <sz val="9"/>
            <rFont val="Tahoma"/>
            <family val="2"/>
          </rPr>
          <t>USDA estimate</t>
        </r>
        <r>
          <rPr>
            <sz val="9"/>
            <rFont val="Tahoma"/>
            <family val="2"/>
          </rPr>
          <t xml:space="preserve">
</t>
        </r>
      </text>
    </comment>
    <comment ref="G41" authorId="0">
      <text>
        <r>
          <rPr>
            <b/>
            <sz val="9"/>
            <rFont val="Tahoma"/>
            <family val="2"/>
          </rPr>
          <t>USDA estimate</t>
        </r>
        <r>
          <rPr>
            <sz val="9"/>
            <rFont val="Tahoma"/>
            <family val="2"/>
          </rPr>
          <t xml:space="preserve">
</t>
        </r>
      </text>
    </comment>
    <comment ref="K41" authorId="0">
      <text>
        <r>
          <rPr>
            <b/>
            <sz val="9"/>
            <rFont val="Tahoma"/>
            <family val="2"/>
          </rPr>
          <t>USDA estimate</t>
        </r>
        <r>
          <rPr>
            <sz val="9"/>
            <rFont val="Tahoma"/>
            <family val="2"/>
          </rPr>
          <t xml:space="preserve">
</t>
        </r>
      </text>
    </comment>
    <comment ref="C42" authorId="0">
      <text>
        <r>
          <rPr>
            <b/>
            <sz val="9"/>
            <rFont val="Tahoma"/>
            <family val="2"/>
          </rPr>
          <t>USDA estimate</t>
        </r>
        <r>
          <rPr>
            <sz val="9"/>
            <rFont val="Tahoma"/>
            <family val="2"/>
          </rPr>
          <t xml:space="preserve">
</t>
        </r>
      </text>
    </comment>
    <comment ref="G42" authorId="0">
      <text>
        <r>
          <rPr>
            <b/>
            <sz val="9"/>
            <rFont val="Tahoma"/>
            <family val="2"/>
          </rPr>
          <t>USDA estimate</t>
        </r>
        <r>
          <rPr>
            <sz val="9"/>
            <rFont val="Tahoma"/>
            <family val="2"/>
          </rPr>
          <t xml:space="preserve">
</t>
        </r>
      </text>
    </comment>
    <comment ref="K42" authorId="0">
      <text>
        <r>
          <rPr>
            <b/>
            <sz val="9"/>
            <rFont val="Tahoma"/>
            <family val="2"/>
          </rPr>
          <t>USDA estimate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<sst xmlns="http://schemas.openxmlformats.org/spreadsheetml/2006/main" count="99" uniqueCount="65">
  <si>
    <t xml:space="preserve">  Year</t>
  </si>
  <si>
    <t>Supply</t>
  </si>
  <si>
    <t>Disappearance</t>
  </si>
  <si>
    <t>Ending</t>
  </si>
  <si>
    <t>Price</t>
  </si>
  <si>
    <t>beginning</t>
  </si>
  <si>
    <t>Beginning</t>
  </si>
  <si>
    <t>Production 2/</t>
  </si>
  <si>
    <t>Imports</t>
  </si>
  <si>
    <t>Total</t>
  </si>
  <si>
    <t>Domestic</t>
  </si>
  <si>
    <t>Exports</t>
  </si>
  <si>
    <t>stocks</t>
  </si>
  <si>
    <t>Edible</t>
  </si>
  <si>
    <t>Inedible distillers</t>
  </si>
  <si>
    <t>October 1</t>
  </si>
  <si>
    <t>Chicago</t>
  </si>
  <si>
    <t>East Corn Belt</t>
  </si>
  <si>
    <t xml:space="preserve"> --------------- Million pounds ---------------</t>
  </si>
  <si>
    <t>Cents/pound</t>
  </si>
  <si>
    <t>1980/81</t>
  </si>
  <si>
    <t>1981/82</t>
  </si>
  <si>
    <t>1982/83</t>
  </si>
  <si>
    <t>1983/84</t>
  </si>
  <si>
    <t>1984/85</t>
  </si>
  <si>
    <t>1985/86</t>
  </si>
  <si>
    <t>1986/87</t>
  </si>
  <si>
    <t>1987/88</t>
  </si>
  <si>
    <t>1988/89</t>
  </si>
  <si>
    <t>1989/90</t>
  </si>
  <si>
    <t>1990/91</t>
  </si>
  <si>
    <t>1991/92</t>
  </si>
  <si>
    <t>1992/93</t>
  </si>
  <si>
    <t>1993/94</t>
  </si>
  <si>
    <t>1994/95</t>
  </si>
  <si>
    <t>1995/96</t>
  </si>
  <si>
    <t>1996/97</t>
  </si>
  <si>
    <t>1997/98</t>
  </si>
  <si>
    <t>1998/99</t>
  </si>
  <si>
    <t>1999/00</t>
  </si>
  <si>
    <t xml:space="preserve">2000/01  </t>
  </si>
  <si>
    <t>2001/02</t>
  </si>
  <si>
    <t>2002/03</t>
  </si>
  <si>
    <t xml:space="preserve">2003/04  </t>
  </si>
  <si>
    <t>2004/05</t>
  </si>
  <si>
    <t>2005/06</t>
  </si>
  <si>
    <t>2006/07</t>
  </si>
  <si>
    <t>2007/08</t>
  </si>
  <si>
    <t>2008/09</t>
  </si>
  <si>
    <t>2009/10</t>
  </si>
  <si>
    <t>2010/11</t>
  </si>
  <si>
    <t>2011/12</t>
  </si>
  <si>
    <t>2012/13</t>
  </si>
  <si>
    <t>2013/14</t>
  </si>
  <si>
    <t>2014/15</t>
  </si>
  <si>
    <t>Table 32--Corn oil:  Supply, disappearance, and price, U.S., 1980/81-2016/17</t>
  </si>
  <si>
    <t xml:space="preserve">      N.A.</t>
  </si>
  <si>
    <t xml:space="preserve">2015/16 </t>
  </si>
  <si>
    <t>2016/17 1/</t>
  </si>
  <si>
    <t>35.50-38.50</t>
  </si>
  <si>
    <t>25.5-28.5</t>
  </si>
  <si>
    <t xml:space="preserve">  1/ Forecast.  2/ Includes inedible distillers corn oil.  N.A. = Not available.</t>
  </si>
  <si>
    <r>
      <t>Sources: USDA, Economic Research Service using data from USDA, National Agricultural Statistics Service, Grain</t>
    </r>
    <r>
      <rPr>
        <i/>
        <sz val="8"/>
        <rFont val="Helvetica"/>
        <family val="2"/>
      </rPr>
      <t xml:space="preserve"> Crushings </t>
    </r>
    <r>
      <rPr>
        <sz val="8"/>
        <rFont val="Helvetica"/>
        <family val="2"/>
      </rPr>
      <t xml:space="preserve">, and USDA, Economic Research Service estimates </t>
    </r>
  </si>
  <si>
    <r>
      <t xml:space="preserve">and USDA, Agricultural Marketing Service, </t>
    </r>
    <r>
      <rPr>
        <i/>
        <sz val="8"/>
        <rFont val="Helvetica"/>
        <family val="0"/>
      </rPr>
      <t>National Monthly Feedstuff Prices</t>
    </r>
    <r>
      <rPr>
        <sz val="8"/>
        <rFont val="Helvetica"/>
        <family val="2"/>
      </rPr>
      <t xml:space="preserve"> and USDA, Foreign Agricultural Service, </t>
    </r>
    <r>
      <rPr>
        <i/>
        <sz val="8"/>
        <rFont val="Helvetica"/>
        <family val="0"/>
      </rPr>
      <t>Global Agricultural Trade System</t>
    </r>
    <r>
      <rPr>
        <sz val="8"/>
        <rFont val="Helvetica"/>
        <family val="2"/>
      </rPr>
      <t>.</t>
    </r>
  </si>
  <si>
    <t>Last updated: March 29, 2017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</si>
</sst>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___________)"/>
    <numFmt numFmtId="165" formatCode="#,##0.00_______)"/>
    <numFmt numFmtId="166" formatCode="#,##0.00_)"/>
  </numFmts>
  <fonts count="41">
    <font>
      <sz val="8"/>
      <name val="Helvetica"/>
      <family val="0"/>
    </font>
    <font>
      <sz val="11"/>
      <color indexed="8"/>
      <name val="Calibri"/>
      <family val="2"/>
    </font>
    <font>
      <i/>
      <sz val="8"/>
      <name val="Helvetica"/>
      <family val="2"/>
    </font>
    <font>
      <b/>
      <sz val="9"/>
      <name val="Tahoma"/>
      <family val="2"/>
    </font>
    <font>
      <sz val="9"/>
      <name val="Tahoma"/>
      <family val="2"/>
    </font>
    <font>
      <u val="single"/>
      <sz val="10"/>
      <color indexed="12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Helvetic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left" inden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Border="1" applyAlignment="1">
      <alignment horizontal="left"/>
    </xf>
    <xf numFmtId="164" fontId="0" fillId="0" borderId="0" xfId="0" applyNumberFormat="1" applyBorder="1" applyAlignment="1">
      <alignment/>
    </xf>
    <xf numFmtId="0" fontId="0" fillId="0" borderId="10" xfId="0" applyBorder="1" applyAlignment="1" quotePrefix="1">
      <alignment horizontal="left"/>
    </xf>
    <xf numFmtId="164" fontId="0" fillId="0" borderId="10" xfId="0" applyNumberForma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165" fontId="0" fillId="0" borderId="10" xfId="0" applyNumberFormat="1" applyFont="1" applyFill="1" applyBorder="1" applyAlignment="1" quotePrefix="1">
      <alignment horizontal="center"/>
    </xf>
    <xf numFmtId="164" fontId="0" fillId="0" borderId="10" xfId="0" applyNumberFormat="1" applyFill="1" applyBorder="1" applyAlignment="1">
      <alignment/>
    </xf>
    <xf numFmtId="165" fontId="0" fillId="0" borderId="0" xfId="0" applyNumberFormat="1" applyFill="1" applyAlignment="1">
      <alignment/>
    </xf>
    <xf numFmtId="164" fontId="0" fillId="0" borderId="0" xfId="0" applyNumberFormat="1" applyFill="1" applyBorder="1" applyAlignment="1">
      <alignment/>
    </xf>
    <xf numFmtId="164" fontId="0" fillId="0" borderId="0" xfId="0" applyNumberFormat="1" applyFill="1" applyAlignment="1">
      <alignment/>
    </xf>
    <xf numFmtId="166" fontId="0" fillId="0" borderId="0" xfId="0" applyNumberFormat="1" applyAlignment="1">
      <alignment horizontal="right" indent="3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 2" xfId="52"/>
    <cellStyle name="Input" xfId="53"/>
    <cellStyle name="Linked Cell" xfId="54"/>
    <cellStyle name="Neutral" xfId="55"/>
    <cellStyle name="Normal 2" xfId="56"/>
    <cellStyle name="Normal 2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"/>
  <sheetViews>
    <sheetView tabSelected="1" workbookViewId="0" topLeftCell="A1">
      <selection activeCell="A1" sqref="A1"/>
    </sheetView>
  </sheetViews>
  <sheetFormatPr defaultColWidth="9.33203125" defaultRowHeight="10.5"/>
  <cols>
    <col min="1" max="5" width="12.66015625" style="0" customWidth="1"/>
    <col min="6" max="6" width="2.66015625" style="0" customWidth="1"/>
    <col min="7" max="9" width="12.66015625" style="0" customWidth="1"/>
    <col min="10" max="10" width="2.66015625" style="0" customWidth="1"/>
    <col min="11" max="11" width="12.66015625" style="0" customWidth="1"/>
    <col min="12" max="12" width="11.66015625" style="0" customWidth="1"/>
    <col min="13" max="13" width="13.66015625" style="0" customWidth="1"/>
  </cols>
  <sheetData>
    <row r="1" spans="1:13" ht="10.5">
      <c r="A1" s="1" t="s">
        <v>55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0.5">
      <c r="A2" t="s">
        <v>0</v>
      </c>
      <c r="B2" s="22" t="s">
        <v>1</v>
      </c>
      <c r="C2" s="22"/>
      <c r="D2" s="22"/>
      <c r="E2" s="22"/>
      <c r="G2" s="22" t="s">
        <v>2</v>
      </c>
      <c r="H2" s="22"/>
      <c r="I2" s="22"/>
      <c r="K2" s="2" t="s">
        <v>3</v>
      </c>
      <c r="L2" s="22" t="s">
        <v>4</v>
      </c>
      <c r="M2" s="22"/>
    </row>
    <row r="3" spans="1:13" ht="10.5">
      <c r="A3" t="s">
        <v>5</v>
      </c>
      <c r="B3" s="2" t="s">
        <v>6</v>
      </c>
      <c r="C3" s="3" t="s">
        <v>7</v>
      </c>
      <c r="D3" s="4" t="s">
        <v>8</v>
      </c>
      <c r="E3" s="2" t="s">
        <v>9</v>
      </c>
      <c r="G3" s="3" t="s">
        <v>10</v>
      </c>
      <c r="H3" s="2" t="s">
        <v>11</v>
      </c>
      <c r="I3" s="2" t="s">
        <v>9</v>
      </c>
      <c r="K3" s="2" t="s">
        <v>12</v>
      </c>
      <c r="L3" s="4" t="s">
        <v>13</v>
      </c>
      <c r="M3" s="4" t="s">
        <v>14</v>
      </c>
    </row>
    <row r="4" spans="1:13" ht="10.5">
      <c r="A4" s="1" t="s">
        <v>15</v>
      </c>
      <c r="B4" s="5" t="s">
        <v>12</v>
      </c>
      <c r="C4" s="5"/>
      <c r="D4" s="5"/>
      <c r="E4" s="5"/>
      <c r="F4" s="1"/>
      <c r="G4" s="1"/>
      <c r="H4" s="1"/>
      <c r="I4" s="1"/>
      <c r="J4" s="1"/>
      <c r="K4" s="1"/>
      <c r="L4" s="5" t="s">
        <v>16</v>
      </c>
      <c r="M4" s="5" t="s">
        <v>17</v>
      </c>
    </row>
    <row r="5" spans="2:13" ht="10.5">
      <c r="B5" s="23" t="s">
        <v>18</v>
      </c>
      <c r="C5" s="23"/>
      <c r="D5" s="23"/>
      <c r="E5" s="23"/>
      <c r="F5" s="23"/>
      <c r="G5" s="23"/>
      <c r="H5" s="23"/>
      <c r="I5" s="23"/>
      <c r="J5" s="23"/>
      <c r="K5" s="23"/>
      <c r="L5" s="4" t="s">
        <v>19</v>
      </c>
      <c r="M5" s="4" t="s">
        <v>19</v>
      </c>
    </row>
    <row r="6" spans="2:13" ht="10.5">
      <c r="B6" s="6"/>
      <c r="C6" s="6"/>
      <c r="D6" s="6"/>
      <c r="E6" s="6"/>
      <c r="F6" s="6"/>
      <c r="G6" s="6"/>
      <c r="H6" s="6"/>
      <c r="I6" s="6"/>
      <c r="J6" s="6"/>
      <c r="K6" s="6"/>
      <c r="L6" s="4"/>
      <c r="M6" s="4"/>
    </row>
    <row r="7" spans="1:13" ht="10.5">
      <c r="A7" s="3" t="s">
        <v>20</v>
      </c>
      <c r="B7" s="7">
        <v>66</v>
      </c>
      <c r="C7" s="7">
        <v>863.505</v>
      </c>
      <c r="D7" s="7">
        <v>0</v>
      </c>
      <c r="E7" s="7">
        <f>+B7+C7+D7</f>
        <v>929.505</v>
      </c>
      <c r="F7" s="7"/>
      <c r="G7" s="7">
        <f aca="true" t="shared" si="0" ref="G7:G39">+I7-H7</f>
        <v>673.2719999999999</v>
      </c>
      <c r="H7" s="7">
        <v>180.533</v>
      </c>
      <c r="I7" s="7">
        <f aca="true" t="shared" si="1" ref="I7:I43">+E7-K7</f>
        <v>853.805</v>
      </c>
      <c r="J7" s="7"/>
      <c r="K7" s="7">
        <v>75.7</v>
      </c>
      <c r="L7" s="8">
        <v>25.22</v>
      </c>
      <c r="M7" s="21" t="s">
        <v>56</v>
      </c>
    </row>
    <row r="8" spans="1:13" ht="10.5">
      <c r="A8" s="3" t="s">
        <v>21</v>
      </c>
      <c r="B8" s="7">
        <f aca="true" t="shared" si="2" ref="B8:B37">+K7</f>
        <v>75.7</v>
      </c>
      <c r="C8" s="7">
        <v>871.523</v>
      </c>
      <c r="D8" s="7">
        <v>0</v>
      </c>
      <c r="E8" s="7">
        <f aca="true" t="shared" si="3" ref="E8:E42">+B8+C8+D8</f>
        <v>947.2230000000001</v>
      </c>
      <c r="F8" s="7"/>
      <c r="G8" s="7">
        <f t="shared" si="0"/>
        <v>692.1740000000001</v>
      </c>
      <c r="H8" s="7">
        <v>202.249</v>
      </c>
      <c r="I8" s="7">
        <f t="shared" si="1"/>
        <v>894.4230000000001</v>
      </c>
      <c r="J8" s="7"/>
      <c r="K8" s="7">
        <v>52.8</v>
      </c>
      <c r="L8" s="8">
        <v>23.42</v>
      </c>
      <c r="M8" s="21" t="s">
        <v>56</v>
      </c>
    </row>
    <row r="9" spans="1:13" ht="10.5">
      <c r="A9" s="3" t="s">
        <v>22</v>
      </c>
      <c r="B9" s="7">
        <f t="shared" si="2"/>
        <v>52.8</v>
      </c>
      <c r="C9" s="7">
        <v>982.597</v>
      </c>
      <c r="D9" s="7">
        <v>0.56</v>
      </c>
      <c r="E9" s="7">
        <f t="shared" si="3"/>
        <v>1035.9569999999999</v>
      </c>
      <c r="F9" s="7"/>
      <c r="G9" s="7">
        <f t="shared" si="0"/>
        <v>722.079</v>
      </c>
      <c r="H9" s="7">
        <v>224.378</v>
      </c>
      <c r="I9" s="7">
        <f t="shared" si="1"/>
        <v>946.4569999999999</v>
      </c>
      <c r="J9" s="7"/>
      <c r="K9" s="7">
        <v>89.5</v>
      </c>
      <c r="L9" s="8">
        <v>23.82</v>
      </c>
      <c r="M9" s="21" t="s">
        <v>56</v>
      </c>
    </row>
    <row r="10" spans="1:13" ht="10.5">
      <c r="A10" s="3" t="s">
        <v>23</v>
      </c>
      <c r="B10" s="7">
        <f t="shared" si="2"/>
        <v>89.5</v>
      </c>
      <c r="C10" s="7">
        <v>1052.984</v>
      </c>
      <c r="D10" s="7">
        <v>0</v>
      </c>
      <c r="E10" s="7">
        <f t="shared" si="3"/>
        <v>1142.484</v>
      </c>
      <c r="F10" s="7"/>
      <c r="G10" s="7">
        <f t="shared" si="0"/>
        <v>762.1529999999999</v>
      </c>
      <c r="H10" s="7">
        <v>310.631</v>
      </c>
      <c r="I10" s="7">
        <f t="shared" si="1"/>
        <v>1072.7839999999999</v>
      </c>
      <c r="J10" s="7"/>
      <c r="K10" s="7">
        <v>69.7</v>
      </c>
      <c r="L10" s="8">
        <v>28.62</v>
      </c>
      <c r="M10" s="21" t="s">
        <v>56</v>
      </c>
    </row>
    <row r="11" spans="1:13" ht="10.5">
      <c r="A11" s="3" t="s">
        <v>24</v>
      </c>
      <c r="B11" s="7">
        <f t="shared" si="2"/>
        <v>69.7</v>
      </c>
      <c r="C11" s="7">
        <v>1193.948</v>
      </c>
      <c r="D11" s="7">
        <v>0</v>
      </c>
      <c r="E11" s="7">
        <f t="shared" si="3"/>
        <v>1263.6480000000001</v>
      </c>
      <c r="F11" s="7"/>
      <c r="G11" s="7">
        <f t="shared" si="0"/>
        <v>930.0880000000002</v>
      </c>
      <c r="H11" s="7">
        <v>260.06</v>
      </c>
      <c r="I11" s="7">
        <f t="shared" si="1"/>
        <v>1190.1480000000001</v>
      </c>
      <c r="J11" s="7"/>
      <c r="K11" s="7">
        <v>73.5</v>
      </c>
      <c r="L11" s="8">
        <v>29.14</v>
      </c>
      <c r="M11" s="21" t="s">
        <v>56</v>
      </c>
    </row>
    <row r="12" spans="1:13" ht="10.5">
      <c r="A12" s="3" t="s">
        <v>25</v>
      </c>
      <c r="B12" s="7">
        <f t="shared" si="2"/>
        <v>73.5</v>
      </c>
      <c r="C12" s="7">
        <v>1252.726</v>
      </c>
      <c r="D12" s="7">
        <v>0</v>
      </c>
      <c r="E12" s="7">
        <f t="shared" si="3"/>
        <v>1326.226</v>
      </c>
      <c r="F12" s="7"/>
      <c r="G12" s="7">
        <f t="shared" si="0"/>
        <v>862.094</v>
      </c>
      <c r="H12" s="7">
        <v>343.932</v>
      </c>
      <c r="I12" s="7">
        <f t="shared" si="1"/>
        <v>1206.026</v>
      </c>
      <c r="J12" s="7"/>
      <c r="K12" s="7">
        <v>120.2</v>
      </c>
      <c r="L12" s="8">
        <v>18.46</v>
      </c>
      <c r="M12" s="21" t="s">
        <v>56</v>
      </c>
    </row>
    <row r="13" spans="1:13" ht="10.5">
      <c r="A13" s="3" t="s">
        <v>26</v>
      </c>
      <c r="B13" s="7">
        <f t="shared" si="2"/>
        <v>120.2</v>
      </c>
      <c r="C13" s="7">
        <v>1400.1</v>
      </c>
      <c r="D13" s="7">
        <v>0</v>
      </c>
      <c r="E13" s="7">
        <f t="shared" si="3"/>
        <v>1520.3</v>
      </c>
      <c r="F13" s="7"/>
      <c r="G13" s="7">
        <f t="shared" si="0"/>
        <v>1143.1129999999998</v>
      </c>
      <c r="H13" s="7">
        <v>267.787</v>
      </c>
      <c r="I13" s="7">
        <f t="shared" si="1"/>
        <v>1410.8999999999999</v>
      </c>
      <c r="J13" s="7"/>
      <c r="K13" s="7">
        <v>109.4</v>
      </c>
      <c r="L13" s="8">
        <v>21.43</v>
      </c>
      <c r="M13" s="21" t="s">
        <v>56</v>
      </c>
    </row>
    <row r="14" spans="1:13" ht="10.5">
      <c r="A14" s="3" t="s">
        <v>27</v>
      </c>
      <c r="B14" s="7">
        <f t="shared" si="2"/>
        <v>109.4</v>
      </c>
      <c r="C14" s="7">
        <v>1435.295</v>
      </c>
      <c r="D14" s="7">
        <v>2.234</v>
      </c>
      <c r="E14" s="7">
        <f t="shared" si="3"/>
        <v>1546.929</v>
      </c>
      <c r="F14" s="7"/>
      <c r="G14" s="7">
        <f t="shared" si="0"/>
        <v>1065.9180000000001</v>
      </c>
      <c r="H14" s="7">
        <v>369.911</v>
      </c>
      <c r="I14" s="7">
        <f t="shared" si="1"/>
        <v>1435.8290000000002</v>
      </c>
      <c r="J14" s="7"/>
      <c r="K14" s="7">
        <v>111.1</v>
      </c>
      <c r="L14" s="8">
        <v>23.27</v>
      </c>
      <c r="M14" s="21" t="s">
        <v>56</v>
      </c>
    </row>
    <row r="15" spans="1:13" ht="10.5">
      <c r="A15" s="3" t="s">
        <v>28</v>
      </c>
      <c r="B15" s="7">
        <f t="shared" si="2"/>
        <v>111.1</v>
      </c>
      <c r="C15" s="7">
        <v>1414.887</v>
      </c>
      <c r="D15" s="7">
        <v>0.8033809897539999</v>
      </c>
      <c r="E15" s="7">
        <f t="shared" si="3"/>
        <v>1526.7903809897539</v>
      </c>
      <c r="F15" s="7"/>
      <c r="G15" s="7">
        <f t="shared" si="0"/>
        <v>1064.395915756128</v>
      </c>
      <c r="H15" s="7">
        <v>363.89446523362597</v>
      </c>
      <c r="I15" s="7">
        <f t="shared" si="1"/>
        <v>1428.2903809897539</v>
      </c>
      <c r="J15" s="7"/>
      <c r="K15" s="7">
        <v>98.5</v>
      </c>
      <c r="L15" s="8">
        <v>21.01</v>
      </c>
      <c r="M15" s="21" t="s">
        <v>56</v>
      </c>
    </row>
    <row r="16" spans="1:13" ht="10.5">
      <c r="A16" s="3" t="s">
        <v>29</v>
      </c>
      <c r="B16" s="7">
        <f t="shared" si="2"/>
        <v>98.5</v>
      </c>
      <c r="C16" s="7">
        <v>1470.3</v>
      </c>
      <c r="D16" s="7">
        <v>0</v>
      </c>
      <c r="E16" s="7">
        <f t="shared" si="3"/>
        <v>1568.8</v>
      </c>
      <c r="F16" s="7"/>
      <c r="G16" s="7">
        <f t="shared" si="0"/>
        <v>1111.177494996868</v>
      </c>
      <c r="H16" s="7">
        <v>413.52250500313204</v>
      </c>
      <c r="I16" s="7">
        <f t="shared" si="1"/>
        <v>1524.7</v>
      </c>
      <c r="J16" s="7"/>
      <c r="K16" s="7">
        <v>44.1</v>
      </c>
      <c r="L16" s="8">
        <v>24.82</v>
      </c>
      <c r="M16" s="21" t="s">
        <v>56</v>
      </c>
    </row>
    <row r="17" spans="1:13" ht="10.5">
      <c r="A17" s="3" t="s">
        <v>30</v>
      </c>
      <c r="B17" s="7">
        <f t="shared" si="2"/>
        <v>44.1</v>
      </c>
      <c r="C17" s="7">
        <v>1655.929</v>
      </c>
      <c r="D17" s="7">
        <v>1.763</v>
      </c>
      <c r="E17" s="7">
        <f t="shared" si="3"/>
        <v>1701.792</v>
      </c>
      <c r="F17" s="7"/>
      <c r="G17" s="7">
        <f t="shared" si="0"/>
        <v>1065.3483889999998</v>
      </c>
      <c r="H17" s="7">
        <v>498.052611</v>
      </c>
      <c r="I17" s="7">
        <f t="shared" si="1"/>
        <v>1563.4009999999998</v>
      </c>
      <c r="J17" s="7"/>
      <c r="K17" s="7">
        <v>138.391</v>
      </c>
      <c r="L17" s="8">
        <v>27.5</v>
      </c>
      <c r="M17" s="21" t="s">
        <v>56</v>
      </c>
    </row>
    <row r="18" spans="1:13" ht="10.5">
      <c r="A18" s="3" t="s">
        <v>31</v>
      </c>
      <c r="B18" s="7">
        <f t="shared" si="2"/>
        <v>138.391</v>
      </c>
      <c r="C18" s="7">
        <v>1821.286</v>
      </c>
      <c r="D18" s="7">
        <v>5.051648</v>
      </c>
      <c r="E18" s="7">
        <f t="shared" si="3"/>
        <v>1964.7286480000002</v>
      </c>
      <c r="F18" s="7"/>
      <c r="G18" s="7">
        <f t="shared" si="0"/>
        <v>1201.9076180000002</v>
      </c>
      <c r="H18" s="7">
        <v>566.41503</v>
      </c>
      <c r="I18" s="7">
        <f t="shared" si="1"/>
        <v>1768.3226480000003</v>
      </c>
      <c r="J18" s="7"/>
      <c r="K18" s="7">
        <v>196.406</v>
      </c>
      <c r="L18" s="8">
        <v>25.82</v>
      </c>
      <c r="M18" s="21" t="s">
        <v>56</v>
      </c>
    </row>
    <row r="19" spans="1:13" ht="10.5">
      <c r="A19" s="3" t="s">
        <v>32</v>
      </c>
      <c r="B19" s="7">
        <f t="shared" si="2"/>
        <v>196.406</v>
      </c>
      <c r="C19" s="7">
        <v>1877.735</v>
      </c>
      <c r="D19" s="7">
        <v>7.177371999999998</v>
      </c>
      <c r="E19" s="7">
        <f t="shared" si="3"/>
        <v>2081.318372</v>
      </c>
      <c r="F19" s="7"/>
      <c r="G19" s="7">
        <f t="shared" si="0"/>
        <v>1220.0821429999999</v>
      </c>
      <c r="H19" s="7">
        <v>711.5392290000002</v>
      </c>
      <c r="I19" s="7">
        <f t="shared" si="1"/>
        <v>1931.621372</v>
      </c>
      <c r="J19" s="7"/>
      <c r="K19" s="7">
        <v>149.697</v>
      </c>
      <c r="L19" s="8">
        <v>20.9</v>
      </c>
      <c r="M19" s="21" t="s">
        <v>56</v>
      </c>
    </row>
    <row r="20" spans="1:13" ht="10.5">
      <c r="A20" s="3" t="s">
        <v>33</v>
      </c>
      <c r="B20" s="7">
        <f t="shared" si="2"/>
        <v>149.697</v>
      </c>
      <c r="C20" s="7">
        <v>1906.184</v>
      </c>
      <c r="D20" s="7">
        <v>6.609952000000001</v>
      </c>
      <c r="E20" s="7">
        <f t="shared" si="3"/>
        <v>2062.4909519999997</v>
      </c>
      <c r="F20" s="7"/>
      <c r="G20" s="7">
        <f t="shared" si="0"/>
        <v>1227.6414919999997</v>
      </c>
      <c r="H20" s="7">
        <v>716.5774600000001</v>
      </c>
      <c r="I20" s="7">
        <f t="shared" si="1"/>
        <v>1944.2189519999997</v>
      </c>
      <c r="J20" s="7"/>
      <c r="K20" s="7">
        <v>118.272</v>
      </c>
      <c r="L20" s="8">
        <v>27.17</v>
      </c>
      <c r="M20" s="21" t="s">
        <v>56</v>
      </c>
    </row>
    <row r="21" spans="1:13" ht="10.5">
      <c r="A21" s="3" t="s">
        <v>34</v>
      </c>
      <c r="B21" s="7">
        <f t="shared" si="2"/>
        <v>118.272</v>
      </c>
      <c r="C21" s="7">
        <v>2227.46</v>
      </c>
      <c r="D21" s="7">
        <v>10.077254118994</v>
      </c>
      <c r="E21" s="7">
        <f t="shared" si="3"/>
        <v>2355.809254118994</v>
      </c>
      <c r="F21" s="7"/>
      <c r="G21" s="7">
        <f t="shared" si="0"/>
        <v>1249.681704589556</v>
      </c>
      <c r="H21" s="7">
        <v>865.475549529438</v>
      </c>
      <c r="I21" s="7">
        <f t="shared" si="1"/>
        <v>2115.157254118994</v>
      </c>
      <c r="J21" s="7"/>
      <c r="K21" s="7">
        <v>240.652</v>
      </c>
      <c r="L21" s="8">
        <v>26.47</v>
      </c>
      <c r="M21" s="21" t="s">
        <v>56</v>
      </c>
    </row>
    <row r="22" spans="1:13" ht="10.5">
      <c r="A22" s="3" t="s">
        <v>35</v>
      </c>
      <c r="B22" s="7">
        <f t="shared" si="2"/>
        <v>240.652</v>
      </c>
      <c r="C22" s="7">
        <v>2138.959</v>
      </c>
      <c r="D22" s="7">
        <v>10.992614835148885</v>
      </c>
      <c r="E22" s="7">
        <f t="shared" si="3"/>
        <v>2390.6036148351486</v>
      </c>
      <c r="F22" s="7"/>
      <c r="G22" s="7">
        <f t="shared" si="0"/>
        <v>1298.3008951060265</v>
      </c>
      <c r="H22" s="7">
        <v>976.514719729122</v>
      </c>
      <c r="I22" s="7">
        <f t="shared" si="1"/>
        <v>2274.8156148351486</v>
      </c>
      <c r="J22" s="7"/>
      <c r="K22" s="7">
        <v>115.788</v>
      </c>
      <c r="L22" s="8">
        <v>25.24</v>
      </c>
      <c r="M22" s="21" t="s">
        <v>56</v>
      </c>
    </row>
    <row r="23" spans="1:13" ht="10.5">
      <c r="A23" s="3" t="s">
        <v>36</v>
      </c>
      <c r="B23" s="7">
        <f t="shared" si="2"/>
        <v>115.788</v>
      </c>
      <c r="C23" s="7">
        <v>2231.369</v>
      </c>
      <c r="D23" s="7">
        <v>13.522084310952</v>
      </c>
      <c r="E23" s="7">
        <f t="shared" si="3"/>
        <v>2360.679084310952</v>
      </c>
      <c r="F23" s="7"/>
      <c r="G23" s="7">
        <f t="shared" si="0"/>
        <v>1244.2017755718139</v>
      </c>
      <c r="H23" s="7">
        <v>987.708308739138</v>
      </c>
      <c r="I23" s="7">
        <f t="shared" si="1"/>
        <v>2231.910084310952</v>
      </c>
      <c r="J23" s="7"/>
      <c r="K23" s="7">
        <v>128.769</v>
      </c>
      <c r="L23" s="8">
        <v>24.05</v>
      </c>
      <c r="M23" s="21" t="s">
        <v>56</v>
      </c>
    </row>
    <row r="24" spans="1:13" ht="10.5">
      <c r="A24" s="3" t="s">
        <v>37</v>
      </c>
      <c r="B24" s="7">
        <f t="shared" si="2"/>
        <v>128.769</v>
      </c>
      <c r="C24" s="7">
        <v>2334.785</v>
      </c>
      <c r="D24" s="7">
        <v>28.141759526202</v>
      </c>
      <c r="E24" s="7">
        <f t="shared" si="3"/>
        <v>2491.695759526202</v>
      </c>
      <c r="F24" s="7"/>
      <c r="G24" s="7">
        <f t="shared" si="0"/>
        <v>1271.317138366734</v>
      </c>
      <c r="H24" s="7">
        <v>1118.4876211594678</v>
      </c>
      <c r="I24" s="7">
        <f t="shared" si="1"/>
        <v>2389.804759526202</v>
      </c>
      <c r="J24" s="7"/>
      <c r="K24" s="7">
        <v>101.891</v>
      </c>
      <c r="L24" s="8">
        <v>28.94</v>
      </c>
      <c r="M24" s="21" t="s">
        <v>56</v>
      </c>
    </row>
    <row r="25" spans="1:13" ht="10.5">
      <c r="A25" s="3" t="s">
        <v>38</v>
      </c>
      <c r="B25" s="7">
        <f t="shared" si="2"/>
        <v>101.891</v>
      </c>
      <c r="C25" s="7">
        <v>2374.416</v>
      </c>
      <c r="D25" s="7">
        <v>42.447928674564004</v>
      </c>
      <c r="E25" s="7">
        <f t="shared" si="3"/>
        <v>2518.7549286745643</v>
      </c>
      <c r="F25" s="7"/>
      <c r="G25" s="7">
        <f t="shared" si="0"/>
        <v>1394.0783954758404</v>
      </c>
      <c r="H25" s="7">
        <v>989.256533198724</v>
      </c>
      <c r="I25" s="7">
        <f t="shared" si="1"/>
        <v>2383.3349286745643</v>
      </c>
      <c r="J25" s="7"/>
      <c r="K25" s="7">
        <v>135.42</v>
      </c>
      <c r="L25" s="8">
        <v>25.3</v>
      </c>
      <c r="M25" s="21" t="s">
        <v>56</v>
      </c>
    </row>
    <row r="26" spans="1:13" ht="10.5">
      <c r="A26" s="3" t="s">
        <v>39</v>
      </c>
      <c r="B26" s="7">
        <f t="shared" si="2"/>
        <v>135.42</v>
      </c>
      <c r="C26" s="7">
        <v>2501.397</v>
      </c>
      <c r="D26" s="7">
        <v>17.533043505054</v>
      </c>
      <c r="E26" s="7">
        <f t="shared" si="3"/>
        <v>2654.350043505054</v>
      </c>
      <c r="F26" s="7"/>
      <c r="G26" s="7">
        <f t="shared" si="0"/>
        <v>1416.9118689254624</v>
      </c>
      <c r="H26" s="7">
        <v>970.0791745795918</v>
      </c>
      <c r="I26" s="7">
        <f t="shared" si="1"/>
        <v>2386.991043505054</v>
      </c>
      <c r="J26" s="7"/>
      <c r="K26" s="7">
        <v>267.359</v>
      </c>
      <c r="L26" s="8">
        <v>17.81</v>
      </c>
      <c r="M26" s="21" t="s">
        <v>56</v>
      </c>
    </row>
    <row r="27" spans="1:13" ht="10.5">
      <c r="A27" s="9" t="s">
        <v>40</v>
      </c>
      <c r="B27" s="10">
        <f t="shared" si="2"/>
        <v>267.359</v>
      </c>
      <c r="C27" s="10">
        <v>2403.192</v>
      </c>
      <c r="D27" s="7">
        <v>27.28724583438</v>
      </c>
      <c r="E27" s="7">
        <f t="shared" si="3"/>
        <v>2697.83824583438</v>
      </c>
      <c r="F27" s="10"/>
      <c r="G27" s="10">
        <f t="shared" si="0"/>
        <v>1630.443410628096</v>
      </c>
      <c r="H27" s="10">
        <v>950.785835206284</v>
      </c>
      <c r="I27" s="10">
        <f t="shared" si="1"/>
        <v>2581.22924583438</v>
      </c>
      <c r="J27" s="10"/>
      <c r="K27" s="10">
        <v>116.609</v>
      </c>
      <c r="L27" s="8">
        <v>13.54</v>
      </c>
      <c r="M27" s="21" t="s">
        <v>56</v>
      </c>
    </row>
    <row r="28" spans="1:13" ht="10.5">
      <c r="A28" s="9" t="s">
        <v>41</v>
      </c>
      <c r="B28" s="10">
        <f t="shared" si="2"/>
        <v>116.609</v>
      </c>
      <c r="C28" s="10">
        <v>2461.456</v>
      </c>
      <c r="D28" s="7">
        <v>61.393407356358</v>
      </c>
      <c r="E28" s="7">
        <f t="shared" si="3"/>
        <v>2639.458407356358</v>
      </c>
      <c r="F28" s="10"/>
      <c r="G28" s="10">
        <f t="shared" si="0"/>
        <v>1363.0188588097576</v>
      </c>
      <c r="H28" s="10">
        <v>1172.3745485466002</v>
      </c>
      <c r="I28" s="10">
        <f t="shared" si="1"/>
        <v>2535.393407356358</v>
      </c>
      <c r="J28" s="10"/>
      <c r="K28" s="10">
        <v>104.065</v>
      </c>
      <c r="L28" s="8">
        <v>19.14</v>
      </c>
      <c r="M28" s="21" t="s">
        <v>56</v>
      </c>
    </row>
    <row r="29" spans="1:13" ht="10.5">
      <c r="A29" s="9" t="s">
        <v>42</v>
      </c>
      <c r="B29" s="10">
        <f t="shared" si="2"/>
        <v>104.065</v>
      </c>
      <c r="C29" s="10">
        <v>2453.044</v>
      </c>
      <c r="D29" s="7">
        <v>65.615917668336</v>
      </c>
      <c r="E29" s="7">
        <f t="shared" si="3"/>
        <v>2622.724917668336</v>
      </c>
      <c r="F29" s="10"/>
      <c r="G29" s="10">
        <f t="shared" si="0"/>
        <v>1615.097948368326</v>
      </c>
      <c r="H29" s="10">
        <v>888.27296930001</v>
      </c>
      <c r="I29" s="10">
        <f t="shared" si="1"/>
        <v>2503.370917668336</v>
      </c>
      <c r="J29" s="10"/>
      <c r="K29" s="10">
        <v>119.354</v>
      </c>
      <c r="L29" s="8">
        <v>28.17</v>
      </c>
      <c r="M29" s="21" t="s">
        <v>56</v>
      </c>
    </row>
    <row r="30" spans="1:13" ht="10.5">
      <c r="A30" s="9" t="s">
        <v>43</v>
      </c>
      <c r="B30" s="10">
        <f t="shared" si="2"/>
        <v>119.354</v>
      </c>
      <c r="C30" s="10">
        <v>2396.452</v>
      </c>
      <c r="D30" s="7">
        <v>66.015042435216</v>
      </c>
      <c r="E30" s="7">
        <f t="shared" si="3"/>
        <v>2581.821042435216</v>
      </c>
      <c r="F30" s="10"/>
      <c r="G30" s="10">
        <f t="shared" si="0"/>
        <v>1662.059957777708</v>
      </c>
      <c r="H30" s="10">
        <v>766.883084657508</v>
      </c>
      <c r="I30" s="10">
        <f t="shared" si="1"/>
        <v>2428.943042435216</v>
      </c>
      <c r="J30" s="10"/>
      <c r="K30" s="10">
        <v>152.878</v>
      </c>
      <c r="L30" s="8">
        <v>28.43</v>
      </c>
      <c r="M30" s="21" t="s">
        <v>56</v>
      </c>
    </row>
    <row r="31" spans="1:13" ht="10.5">
      <c r="A31" s="9" t="s">
        <v>44</v>
      </c>
      <c r="B31" s="10">
        <f t="shared" si="2"/>
        <v>152.878</v>
      </c>
      <c r="C31" s="10">
        <v>2396.105</v>
      </c>
      <c r="D31" s="7">
        <v>49.0514064957</v>
      </c>
      <c r="E31" s="7">
        <f t="shared" si="3"/>
        <v>2598.0344064957003</v>
      </c>
      <c r="F31" s="10"/>
      <c r="G31" s="10">
        <f t="shared" si="0"/>
        <v>1653.0855688741904</v>
      </c>
      <c r="H31" s="10">
        <v>789.4028376215101</v>
      </c>
      <c r="I31" s="10">
        <f t="shared" si="1"/>
        <v>2442.4884064957005</v>
      </c>
      <c r="J31" s="10"/>
      <c r="K31" s="10">
        <v>155.546</v>
      </c>
      <c r="L31" s="8">
        <v>27.86</v>
      </c>
      <c r="M31" s="21" t="s">
        <v>56</v>
      </c>
    </row>
    <row r="32" spans="1:13" ht="10.5">
      <c r="A32" s="9" t="s">
        <v>45</v>
      </c>
      <c r="B32" s="10">
        <f t="shared" si="2"/>
        <v>155.546</v>
      </c>
      <c r="C32" s="10">
        <v>2482.734</v>
      </c>
      <c r="D32" s="7">
        <v>45.018266599656</v>
      </c>
      <c r="E32" s="7">
        <f t="shared" si="3"/>
        <v>2683.2982665996556</v>
      </c>
      <c r="F32" s="10"/>
      <c r="G32" s="10">
        <f t="shared" si="0"/>
        <v>1684.6369031388035</v>
      </c>
      <c r="H32" s="10">
        <v>798.7763634608523</v>
      </c>
      <c r="I32" s="10">
        <f t="shared" si="1"/>
        <v>2483.413266599656</v>
      </c>
      <c r="J32" s="10"/>
      <c r="K32" s="10">
        <v>199.885</v>
      </c>
      <c r="L32" s="8">
        <v>25.18</v>
      </c>
      <c r="M32" s="21" t="s">
        <v>56</v>
      </c>
    </row>
    <row r="33" spans="1:13" ht="10.5">
      <c r="A33" s="9" t="s">
        <v>46</v>
      </c>
      <c r="B33" s="10">
        <f t="shared" si="2"/>
        <v>199.885</v>
      </c>
      <c r="C33" s="10">
        <v>2560.255</v>
      </c>
      <c r="D33" s="7">
        <v>43.093466247006</v>
      </c>
      <c r="E33" s="7">
        <f t="shared" si="3"/>
        <v>2803.233466247006</v>
      </c>
      <c r="F33" s="10"/>
      <c r="G33" s="10">
        <f t="shared" si="0"/>
        <v>1831.607015404738</v>
      </c>
      <c r="H33" s="10">
        <v>792.9694508422681</v>
      </c>
      <c r="I33" s="10">
        <f t="shared" si="1"/>
        <v>2624.576466247006</v>
      </c>
      <c r="J33" s="10"/>
      <c r="K33" s="10">
        <v>178.657</v>
      </c>
      <c r="L33" s="8">
        <v>31.81</v>
      </c>
      <c r="M33" s="21" t="s">
        <v>56</v>
      </c>
    </row>
    <row r="34" spans="1:13" ht="10.5">
      <c r="A34" s="9" t="s">
        <v>47</v>
      </c>
      <c r="B34" s="10">
        <f t="shared" si="2"/>
        <v>178.657</v>
      </c>
      <c r="C34" s="10">
        <v>2506.84005</v>
      </c>
      <c r="D34" s="7">
        <v>45.188242955856005</v>
      </c>
      <c r="E34" s="7">
        <f t="shared" si="3"/>
        <v>2730.685292955856</v>
      </c>
      <c r="F34" s="10"/>
      <c r="G34" s="10">
        <f t="shared" si="0"/>
        <v>1756.0666496253439</v>
      </c>
      <c r="H34" s="10">
        <v>769.257643330512</v>
      </c>
      <c r="I34" s="10">
        <f t="shared" si="1"/>
        <v>2525.324292955856</v>
      </c>
      <c r="J34" s="10"/>
      <c r="K34" s="10">
        <v>205.361</v>
      </c>
      <c r="L34" s="8">
        <v>69.4</v>
      </c>
      <c r="M34" s="21" t="s">
        <v>56</v>
      </c>
    </row>
    <row r="35" spans="1:13" ht="10.5">
      <c r="A35" s="9" t="s">
        <v>48</v>
      </c>
      <c r="B35" s="10">
        <f t="shared" si="2"/>
        <v>205.361</v>
      </c>
      <c r="C35" s="10">
        <v>2418.45575</v>
      </c>
      <c r="D35" s="7">
        <v>43.485108526818</v>
      </c>
      <c r="E35" s="7">
        <f t="shared" si="3"/>
        <v>2667.301858526818</v>
      </c>
      <c r="F35" s="10"/>
      <c r="G35" s="10">
        <f t="shared" si="0"/>
        <v>1567.7993531418733</v>
      </c>
      <c r="H35" s="10">
        <v>813.7025053849442</v>
      </c>
      <c r="I35" s="10">
        <f t="shared" si="1"/>
        <v>2381.5018585268176</v>
      </c>
      <c r="J35" s="10"/>
      <c r="K35" s="10">
        <v>285.8</v>
      </c>
      <c r="L35" s="8">
        <v>32.75</v>
      </c>
      <c r="M35" s="21" t="s">
        <v>56</v>
      </c>
    </row>
    <row r="36" spans="1:13" ht="10.5">
      <c r="A36" s="9" t="s">
        <v>49</v>
      </c>
      <c r="B36" s="10">
        <f t="shared" si="2"/>
        <v>285.8</v>
      </c>
      <c r="C36" s="10">
        <v>2485.149</v>
      </c>
      <c r="D36" s="7">
        <v>37.04611314385801</v>
      </c>
      <c r="E36" s="7">
        <f t="shared" si="3"/>
        <v>2807.995113143858</v>
      </c>
      <c r="F36" s="10"/>
      <c r="G36" s="10">
        <f t="shared" si="0"/>
        <v>1895.0803012535878</v>
      </c>
      <c r="H36" s="10">
        <v>774.0908118902701</v>
      </c>
      <c r="I36" s="10">
        <f t="shared" si="1"/>
        <v>2669.171113143858</v>
      </c>
      <c r="J36" s="10"/>
      <c r="K36" s="10">
        <v>138.824</v>
      </c>
      <c r="L36" s="8">
        <v>39.29</v>
      </c>
      <c r="M36" s="21" t="s">
        <v>56</v>
      </c>
    </row>
    <row r="37" spans="1:13" ht="10.5">
      <c r="A37" s="9" t="s">
        <v>50</v>
      </c>
      <c r="B37" s="10">
        <f t="shared" si="2"/>
        <v>138.824</v>
      </c>
      <c r="C37" s="10">
        <v>3650</v>
      </c>
      <c r="D37" s="7">
        <v>47.56495333993199</v>
      </c>
      <c r="E37" s="7">
        <f t="shared" si="3"/>
        <v>3836.388953339932</v>
      </c>
      <c r="F37" s="10"/>
      <c r="G37" s="10">
        <f t="shared" si="0"/>
        <v>2804.644150177066</v>
      </c>
      <c r="H37" s="10">
        <v>791.744803162866</v>
      </c>
      <c r="I37" s="10">
        <f t="shared" si="1"/>
        <v>3596.388953339932</v>
      </c>
      <c r="J37" s="10"/>
      <c r="K37" s="10">
        <v>240</v>
      </c>
      <c r="L37" s="8">
        <v>60.76</v>
      </c>
      <c r="M37" s="21" t="s">
        <v>56</v>
      </c>
    </row>
    <row r="38" spans="1:13" ht="10.5">
      <c r="A38" s="9" t="s">
        <v>51</v>
      </c>
      <c r="B38" s="10">
        <f>+K37</f>
        <v>240</v>
      </c>
      <c r="C38" s="10">
        <v>3625</v>
      </c>
      <c r="D38" s="7">
        <v>45.753717475746</v>
      </c>
      <c r="E38" s="7">
        <f t="shared" si="3"/>
        <v>3910.753717475746</v>
      </c>
      <c r="F38" s="10"/>
      <c r="G38" s="10">
        <f t="shared" si="0"/>
        <v>2742.354891295786</v>
      </c>
      <c r="H38" s="10">
        <v>1003.3988261799599</v>
      </c>
      <c r="I38" s="10">
        <f t="shared" si="1"/>
        <v>3745.753717475746</v>
      </c>
      <c r="J38" s="10"/>
      <c r="K38" s="10">
        <v>165</v>
      </c>
      <c r="L38" s="8">
        <v>56.09</v>
      </c>
      <c r="M38" s="21" t="s">
        <v>56</v>
      </c>
    </row>
    <row r="39" spans="1:13" ht="10.5">
      <c r="A39" s="9" t="s">
        <v>52</v>
      </c>
      <c r="B39" s="10">
        <f>+K38</f>
        <v>165</v>
      </c>
      <c r="C39" s="10">
        <v>3685</v>
      </c>
      <c r="D39" s="7">
        <v>60.04575499708799</v>
      </c>
      <c r="E39" s="7">
        <f t="shared" si="3"/>
        <v>3910.045754997088</v>
      </c>
      <c r="F39" s="10"/>
      <c r="G39" s="10">
        <f t="shared" si="0"/>
        <v>2726.265821255518</v>
      </c>
      <c r="H39" s="10">
        <v>1018.7799337415701</v>
      </c>
      <c r="I39" s="10">
        <f t="shared" si="1"/>
        <v>3745.045754997088</v>
      </c>
      <c r="J39" s="10"/>
      <c r="K39" s="10">
        <v>165</v>
      </c>
      <c r="L39" s="8">
        <v>46.66</v>
      </c>
      <c r="M39" s="8">
        <v>36.77</v>
      </c>
    </row>
    <row r="40" spans="1:13" ht="10.5">
      <c r="A40" s="9" t="s">
        <v>53</v>
      </c>
      <c r="B40" s="10">
        <f>+K39</f>
        <v>165</v>
      </c>
      <c r="C40" s="10">
        <v>3890</v>
      </c>
      <c r="D40" s="7">
        <v>42.076685762118004</v>
      </c>
      <c r="E40" s="7">
        <f t="shared" si="3"/>
        <v>4097.076685762118</v>
      </c>
      <c r="F40" s="10"/>
      <c r="G40" s="10">
        <f>+I40-H40</f>
        <v>2927.9301510077485</v>
      </c>
      <c r="H40" s="10">
        <v>1004.1465347543701</v>
      </c>
      <c r="I40" s="10">
        <f t="shared" si="1"/>
        <v>3932.0766857621184</v>
      </c>
      <c r="J40" s="10"/>
      <c r="K40" s="10">
        <v>165</v>
      </c>
      <c r="L40" s="8">
        <v>39.43</v>
      </c>
      <c r="M40" s="8">
        <v>31.55</v>
      </c>
    </row>
    <row r="41" spans="1:13" ht="10.5">
      <c r="A41" s="9" t="s">
        <v>54</v>
      </c>
      <c r="B41" s="10">
        <f>+K40</f>
        <v>165</v>
      </c>
      <c r="C41" s="19">
        <v>4740</v>
      </c>
      <c r="D41" s="20">
        <v>38.80955941695</v>
      </c>
      <c r="E41" s="7">
        <f t="shared" si="3"/>
        <v>4943.80955941695</v>
      </c>
      <c r="F41" s="10"/>
      <c r="G41" s="10">
        <f>+I41-H41</f>
        <v>3870.219137685972</v>
      </c>
      <c r="H41" s="19">
        <v>908.590421730978</v>
      </c>
      <c r="I41" s="10">
        <f t="shared" si="1"/>
        <v>4778.80955941695</v>
      </c>
      <c r="J41" s="10"/>
      <c r="K41" s="19">
        <v>165</v>
      </c>
      <c r="L41" s="18">
        <v>37.48</v>
      </c>
      <c r="M41" s="18">
        <v>26.82</v>
      </c>
    </row>
    <row r="42" spans="1:13" ht="10.5">
      <c r="A42" s="9" t="s">
        <v>57</v>
      </c>
      <c r="B42" s="10">
        <v>165</v>
      </c>
      <c r="C42" s="19">
        <v>5300</v>
      </c>
      <c r="D42" s="20">
        <v>82.83762665917202</v>
      </c>
      <c r="E42" s="7">
        <f t="shared" si="3"/>
        <v>5547.837626659172</v>
      </c>
      <c r="F42" s="10"/>
      <c r="G42" s="10">
        <f>+I42-H42</f>
        <v>4295.502815707287</v>
      </c>
      <c r="H42" s="19">
        <v>1087.334810951886</v>
      </c>
      <c r="I42" s="10">
        <f t="shared" si="1"/>
        <v>5382.837626659172</v>
      </c>
      <c r="J42" s="10"/>
      <c r="K42" s="19">
        <v>165</v>
      </c>
      <c r="L42" s="18">
        <v>39.25</v>
      </c>
      <c r="M42" s="18">
        <v>26.21</v>
      </c>
    </row>
    <row r="43" spans="1:13" ht="10.5">
      <c r="A43" s="11" t="s">
        <v>58</v>
      </c>
      <c r="B43" s="12">
        <v>165</v>
      </c>
      <c r="C43" s="17">
        <v>5550</v>
      </c>
      <c r="D43" s="17">
        <v>80</v>
      </c>
      <c r="E43" s="12">
        <f>+B43+C43+D43</f>
        <v>5795</v>
      </c>
      <c r="F43" s="12"/>
      <c r="G43" s="12">
        <f>+I43-H43</f>
        <v>4555</v>
      </c>
      <c r="H43" s="17">
        <v>1075</v>
      </c>
      <c r="I43" s="12">
        <f t="shared" si="1"/>
        <v>5630</v>
      </c>
      <c r="J43" s="12"/>
      <c r="K43" s="17">
        <v>165</v>
      </c>
      <c r="L43" s="16" t="s">
        <v>59</v>
      </c>
      <c r="M43" s="16" t="s">
        <v>60</v>
      </c>
    </row>
    <row r="44" ht="12.75" customHeight="1">
      <c r="A44" s="13" t="s">
        <v>61</v>
      </c>
    </row>
    <row r="45" ht="12.75" customHeight="1">
      <c r="A45" s="13" t="s">
        <v>62</v>
      </c>
    </row>
    <row r="46" spans="1:14" ht="9.75" customHeight="1">
      <c r="A46" t="s">
        <v>63</v>
      </c>
      <c r="M46" s="14"/>
      <c r="N46" s="14"/>
    </row>
    <row r="47" spans="12:14" ht="9.75" customHeight="1">
      <c r="L47" s="14" t="s">
        <v>64</v>
      </c>
      <c r="M47" s="15"/>
      <c r="N47" s="15"/>
    </row>
  </sheetData>
  <sheetProtection/>
  <mergeCells count="4">
    <mergeCell ref="B2:E2"/>
    <mergeCell ref="G2:I2"/>
    <mergeCell ref="L2:M2"/>
    <mergeCell ref="B5:K5"/>
  </mergeCells>
  <printOptions/>
  <pageMargins left="0.7" right="0.7" top="0.75" bottom="0.75" header="0.3" footer="0.3"/>
  <pageSetup firstPageNumber="60" useFirstPageNumber="1" fitToHeight="1" fitToWidth="1" horizontalDpi="600" verticalDpi="600" orientation="portrait" scale="79" r:id="rId3"/>
  <headerFooter alignWithMargins="0">
    <oddFooter>&amp;C&amp;P
Oil Crops Yearbook/OCS-2017
March 2017
Economic Research Service, USDA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USDA-ERS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Corn oil: Supply, disappearance, and price, U.S., 1980/81-2016/17</dc:title>
  <dc:subject>Agricultural Economics</dc:subject>
  <dc:creator>Mark Ash</dc:creator>
  <cp:keywords>Corn oil, Supply, disappearance, and price</cp:keywords>
  <dc:description/>
  <cp:lastModifiedBy>WIN31TONT40</cp:lastModifiedBy>
  <dcterms:created xsi:type="dcterms:W3CDTF">2015-03-23T15:14:48Z</dcterms:created>
  <dcterms:modified xsi:type="dcterms:W3CDTF">2017-03-16T15:21:19Z</dcterms:modified>
  <cp:category/>
  <cp:version/>
  <cp:contentType/>
  <cp:contentStatus/>
</cp:coreProperties>
</file>