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24" sheetId="1" r:id="rId1"/>
  </sheets>
  <definedNames>
    <definedName name="_xlnm.Print_Area" localSheetId="0">'tab24'!$A$1:$R$36</definedName>
  </definedNames>
  <calcPr fullCalcOnLoad="1"/>
</workbook>
</file>

<file path=xl/sharedStrings.xml><?xml version="1.0" encoding="utf-8"?>
<sst xmlns="http://schemas.openxmlformats.org/spreadsheetml/2006/main" count="62" uniqueCount="61">
  <si>
    <t>Year</t>
  </si>
  <si>
    <t>Planted</t>
  </si>
  <si>
    <t>Harvested</t>
  </si>
  <si>
    <t>Yield</t>
  </si>
  <si>
    <t>Supply</t>
  </si>
  <si>
    <t>Disappearance</t>
  </si>
  <si>
    <t>Price</t>
  </si>
  <si>
    <t>beginning</t>
  </si>
  <si>
    <t>Beginning</t>
  </si>
  <si>
    <t>Production</t>
  </si>
  <si>
    <t>Imports</t>
  </si>
  <si>
    <t>Total</t>
  </si>
  <si>
    <t>Crush</t>
  </si>
  <si>
    <t>Exports</t>
  </si>
  <si>
    <t>Total 1/</t>
  </si>
  <si>
    <t xml:space="preserve">     Ending</t>
  </si>
  <si>
    <t>Value</t>
  </si>
  <si>
    <t>June 1</t>
  </si>
  <si>
    <t>stocks</t>
  </si>
  <si>
    <t xml:space="preserve">     stocks</t>
  </si>
  <si>
    <t>received</t>
  </si>
  <si>
    <t>Loan rate</t>
  </si>
  <si>
    <t>by farmers</t>
  </si>
  <si>
    <t>--------1,000 acres----------</t>
  </si>
  <si>
    <t>Lbs./acre</t>
  </si>
  <si>
    <t xml:space="preserve"> ---------- Million pounds ----------</t>
  </si>
  <si>
    <t>$/cwt.</t>
  </si>
  <si>
    <t>$1,000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</si>
  <si>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</si>
  <si>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</si>
  <si>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</si>
  <si>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</si>
  <si>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</si>
  <si>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</si>
  <si>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</si>
  <si>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</si>
  <si>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</si>
  <si>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</si>
  <si>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</si>
  <si>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</si>
  <si>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</si>
  <si>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</si>
  <si>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 xml:space="preserve">2005/06 </t>
  </si>
  <si>
    <t>2006/07</t>
  </si>
  <si>
    <t>2007/08</t>
  </si>
  <si>
    <t>2008/09</t>
  </si>
  <si>
    <t>2009/10</t>
  </si>
  <si>
    <t xml:space="preserve">2010/11 </t>
  </si>
  <si>
    <t>2011/12</t>
  </si>
  <si>
    <t>2012/13</t>
  </si>
  <si>
    <t xml:space="preserve">2013/14 </t>
  </si>
  <si>
    <t>1/  Includes planting seed and residual.  2/ Forecast.</t>
  </si>
  <si>
    <t>2014/15</t>
  </si>
  <si>
    <t>Table 24--Canola seed:  Acreage planted, harvested, yield, supply, disappearance, and value, U.S., 1991/92-2016/17</t>
  </si>
  <si>
    <t>Season-average</t>
  </si>
  <si>
    <t>2015/16</t>
  </si>
  <si>
    <t>2016/17 2/</t>
  </si>
  <si>
    <t>16.00-17.00</t>
  </si>
  <si>
    <r>
      <t xml:space="preserve">Sources: USDA, Economic Research Service using data from USDA, National Agricultural Statistics Service </t>
    </r>
    <r>
      <rPr>
        <i/>
        <sz val="8"/>
        <rFont val="Helvetica"/>
        <family val="2"/>
      </rPr>
      <t xml:space="preserve">Crop Production, Grain Stocks, </t>
    </r>
    <r>
      <rPr>
        <sz val="8"/>
        <rFont val="Helvetica"/>
        <family val="2"/>
      </rPr>
      <t>and</t>
    </r>
    <r>
      <rPr>
        <i/>
        <sz val="8"/>
        <rFont val="Helvetica"/>
        <family val="2"/>
      </rPr>
      <t xml:space="preserve"> Crop Values</t>
    </r>
    <r>
      <rPr>
        <sz val="8"/>
        <rFont val="Helvetica"/>
        <family val="2"/>
      </rPr>
      <t xml:space="preserve"> and USDA, Foreign Agricultural Service,</t>
    </r>
  </si>
  <si>
    <r>
      <t xml:space="preserve"> Global Agricultural Trade System, and Farm Service Agency, </t>
    </r>
    <r>
      <rPr>
        <i/>
        <sz val="8"/>
        <rFont val="Helvetica"/>
        <family val="0"/>
      </rPr>
      <t>Nonrecourse Marketing Assistance Loans and Loan Deficiency Payments Fact Sheet.</t>
    </r>
  </si>
  <si>
    <t>Last updated: March 29,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</si>
</sst>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.00_____)"/>
    <numFmt numFmtId="166" formatCode="_(* #,##0_);_(* \(#,##0\);_(* &quot;-&quot;??_);_(@_)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7"/>
      <name val="Helvetica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66" fontId="0" fillId="0" borderId="10" xfId="42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1.66015625" style="0" customWidth="1"/>
    <col min="2" max="4" width="9.66015625" style="0" customWidth="1"/>
    <col min="5" max="5" width="2.66015625" style="0" customWidth="1"/>
    <col min="6" max="9" width="9.66015625" style="0" customWidth="1"/>
    <col min="10" max="10" width="0.65625" style="0" customWidth="1"/>
    <col min="11" max="14" width="9.66015625" style="0" customWidth="1"/>
    <col min="15" max="15" width="0.65625" style="0" customWidth="1"/>
    <col min="16" max="16" width="12.83203125" style="0" customWidth="1"/>
    <col min="17" max="18" width="9.66015625" style="0" customWidth="1"/>
  </cols>
  <sheetData>
    <row r="1" spans="1:18" ht="11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7" ht="11.25">
      <c r="A2" t="s">
        <v>0</v>
      </c>
      <c r="B2" s="3" t="s">
        <v>1</v>
      </c>
      <c r="C2" s="3" t="s">
        <v>2</v>
      </c>
      <c r="D2" s="4" t="s">
        <v>3</v>
      </c>
      <c r="E2" s="33"/>
      <c r="F2" s="35" t="s">
        <v>4</v>
      </c>
      <c r="G2" s="35"/>
      <c r="H2" s="35"/>
      <c r="I2" s="35"/>
      <c r="J2" s="33"/>
      <c r="K2" s="35" t="s">
        <v>5</v>
      </c>
      <c r="L2" s="35"/>
      <c r="M2" s="35"/>
      <c r="N2" s="35"/>
      <c r="O2" s="33"/>
      <c r="P2" s="35" t="s">
        <v>6</v>
      </c>
      <c r="Q2" s="35"/>
    </row>
    <row r="3" spans="1:18" ht="11.25">
      <c r="A3" t="s">
        <v>7</v>
      </c>
      <c r="E3" s="5"/>
      <c r="F3" s="5" t="s">
        <v>8</v>
      </c>
      <c r="G3" s="5" t="s">
        <v>9</v>
      </c>
      <c r="H3" s="32" t="s">
        <v>10</v>
      </c>
      <c r="I3" s="32" t="s">
        <v>11</v>
      </c>
      <c r="J3" s="5"/>
      <c r="K3" s="6" t="s">
        <v>12</v>
      </c>
      <c r="L3" s="6" t="s">
        <v>13</v>
      </c>
      <c r="M3" s="6" t="s">
        <v>14</v>
      </c>
      <c r="N3" s="7" t="s">
        <v>15</v>
      </c>
      <c r="P3" s="5" t="s">
        <v>54</v>
      </c>
      <c r="Q3" s="5"/>
      <c r="R3" s="5" t="s">
        <v>16</v>
      </c>
    </row>
    <row r="4" spans="1:18" ht="11.25">
      <c r="A4" s="8" t="s">
        <v>17</v>
      </c>
      <c r="E4" s="5"/>
      <c r="F4" s="5" t="s">
        <v>18</v>
      </c>
      <c r="G4" s="5"/>
      <c r="H4" s="5"/>
      <c r="I4" s="5"/>
      <c r="J4" s="5"/>
      <c r="N4" s="7" t="s">
        <v>19</v>
      </c>
      <c r="P4" s="5" t="s">
        <v>20</v>
      </c>
      <c r="Q4" s="5" t="s">
        <v>21</v>
      </c>
      <c r="R4" s="5"/>
    </row>
    <row r="5" spans="1:18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 t="s">
        <v>22</v>
      </c>
      <c r="Q5" s="9"/>
      <c r="R5" s="9"/>
    </row>
    <row r="6" spans="2:18" ht="11.25">
      <c r="B6" s="36" t="s">
        <v>23</v>
      </c>
      <c r="C6" s="36"/>
      <c r="D6" s="10" t="s">
        <v>24</v>
      </c>
      <c r="E6" s="34"/>
      <c r="F6" s="37" t="s">
        <v>25</v>
      </c>
      <c r="G6" s="37"/>
      <c r="H6" s="37"/>
      <c r="I6" s="37"/>
      <c r="J6" s="37"/>
      <c r="K6" s="37"/>
      <c r="L6" s="37"/>
      <c r="M6" s="37"/>
      <c r="N6" s="37"/>
      <c r="O6" s="34"/>
      <c r="P6" s="5" t="s">
        <v>26</v>
      </c>
      <c r="Q6" s="5" t="s">
        <v>26</v>
      </c>
      <c r="R6" s="11" t="s">
        <v>27</v>
      </c>
    </row>
    <row r="8" spans="1:18" ht="11.25">
      <c r="A8" s="6" t="s">
        <v>28</v>
      </c>
      <c r="B8" s="12">
        <v>155</v>
      </c>
      <c r="C8" s="12">
        <v>147</v>
      </c>
      <c r="D8" s="12">
        <f>+G8*1000/C8</f>
        <v>1300</v>
      </c>
      <c r="E8" s="12"/>
      <c r="F8" s="12">
        <v>32</v>
      </c>
      <c r="G8" s="12">
        <v>191.1</v>
      </c>
      <c r="H8" s="12">
        <v>1.701760949532</v>
      </c>
      <c r="I8" s="12">
        <f aca="true" t="shared" si="0" ref="I8:I17">SUM(F8:H8)</f>
        <v>224.801760949532</v>
      </c>
      <c r="J8" s="12"/>
      <c r="K8" s="12">
        <v>111</v>
      </c>
      <c r="L8" s="12">
        <v>96.608028569094</v>
      </c>
      <c r="M8" s="12">
        <f aca="true" t="shared" si="1" ref="M8:M29">+I8-N8</f>
        <v>211.801760949532</v>
      </c>
      <c r="N8" s="12">
        <v>13</v>
      </c>
      <c r="O8" s="12"/>
      <c r="P8" s="13">
        <v>9.72</v>
      </c>
      <c r="Q8" s="13">
        <v>8.9</v>
      </c>
      <c r="R8" s="14">
        <v>18582</v>
      </c>
    </row>
    <row r="9" spans="1:18" ht="11.25">
      <c r="A9" s="6" t="s">
        <v>29</v>
      </c>
      <c r="B9" s="12">
        <v>140</v>
      </c>
      <c r="C9" s="12">
        <v>112</v>
      </c>
      <c r="D9" s="12">
        <f aca="true" t="shared" si="2" ref="D9:D28">+G9*1000/C9</f>
        <v>1286.044642857143</v>
      </c>
      <c r="E9" s="12"/>
      <c r="F9" s="12">
        <f aca="true" t="shared" si="3" ref="F9:F29">+N8</f>
        <v>13</v>
      </c>
      <c r="G9" s="12">
        <v>144.037</v>
      </c>
      <c r="H9" s="12">
        <v>27</v>
      </c>
      <c r="I9" s="12">
        <f t="shared" si="0"/>
        <v>184.037</v>
      </c>
      <c r="J9" s="12"/>
      <c r="K9" s="12">
        <v>59</v>
      </c>
      <c r="L9" s="12">
        <v>104.34911559307199</v>
      </c>
      <c r="M9" s="12">
        <f t="shared" si="1"/>
        <v>173.85500000000002</v>
      </c>
      <c r="N9" s="12">
        <v>10.182</v>
      </c>
      <c r="O9" s="12"/>
      <c r="P9" s="13">
        <v>9.9</v>
      </c>
      <c r="Q9" s="13">
        <v>8.9</v>
      </c>
      <c r="R9" s="14">
        <v>14262</v>
      </c>
    </row>
    <row r="10" spans="1:18" ht="11.25">
      <c r="A10" s="6" t="s">
        <v>30</v>
      </c>
      <c r="B10" s="12">
        <v>199</v>
      </c>
      <c r="C10" s="12">
        <v>187</v>
      </c>
      <c r="D10" s="12">
        <f t="shared" si="2"/>
        <v>1350</v>
      </c>
      <c r="E10" s="12"/>
      <c r="F10" s="12">
        <f t="shared" si="3"/>
        <v>10.182</v>
      </c>
      <c r="G10" s="12">
        <v>252.45</v>
      </c>
      <c r="H10" s="12">
        <v>772.9140684423061</v>
      </c>
      <c r="I10" s="12">
        <f t="shared" si="0"/>
        <v>1035.546068442306</v>
      </c>
      <c r="J10" s="12"/>
      <c r="K10" s="12">
        <v>845</v>
      </c>
      <c r="L10" s="12">
        <v>77.515221612906</v>
      </c>
      <c r="M10" s="12">
        <f t="shared" si="1"/>
        <v>940.262068442306</v>
      </c>
      <c r="N10" s="12">
        <v>95.284</v>
      </c>
      <c r="O10" s="12"/>
      <c r="P10" s="13">
        <v>10.9</v>
      </c>
      <c r="Q10" s="13">
        <v>8.9</v>
      </c>
      <c r="R10" s="14">
        <v>27476</v>
      </c>
    </row>
    <row r="11" spans="1:18" ht="11.25">
      <c r="A11" s="6" t="s">
        <v>31</v>
      </c>
      <c r="B11" s="12">
        <v>354</v>
      </c>
      <c r="C11" s="12">
        <v>340</v>
      </c>
      <c r="D11" s="12">
        <f t="shared" si="2"/>
        <v>1316</v>
      </c>
      <c r="E11" s="12"/>
      <c r="F11" s="12">
        <f t="shared" si="3"/>
        <v>95.284</v>
      </c>
      <c r="G11" s="12">
        <v>447.44</v>
      </c>
      <c r="H11" s="12">
        <v>629.802124804818</v>
      </c>
      <c r="I11" s="12">
        <f t="shared" si="0"/>
        <v>1172.5261248048182</v>
      </c>
      <c r="J11" s="12"/>
      <c r="K11" s="12">
        <v>891</v>
      </c>
      <c r="L11" s="12">
        <v>226.75532656833005</v>
      </c>
      <c r="M11" s="12">
        <f t="shared" si="1"/>
        <v>1138.2761248048182</v>
      </c>
      <c r="N11" s="12">
        <v>34.25</v>
      </c>
      <c r="O11" s="12"/>
      <c r="P11" s="13">
        <v>11.1</v>
      </c>
      <c r="Q11" s="13">
        <v>8.7</v>
      </c>
      <c r="R11" s="14">
        <v>49802</v>
      </c>
    </row>
    <row r="12" spans="1:18" ht="11.25">
      <c r="A12" s="6" t="s">
        <v>32</v>
      </c>
      <c r="B12" s="12">
        <v>446</v>
      </c>
      <c r="C12" s="12">
        <v>429</v>
      </c>
      <c r="D12" s="12">
        <f t="shared" si="2"/>
        <v>1278.4312354312353</v>
      </c>
      <c r="E12" s="12"/>
      <c r="F12" s="12">
        <f t="shared" si="3"/>
        <v>34.25</v>
      </c>
      <c r="G12" s="12">
        <v>548.447</v>
      </c>
      <c r="H12" s="12">
        <v>557.982965211714</v>
      </c>
      <c r="I12" s="12">
        <f t="shared" si="0"/>
        <v>1140.679965211714</v>
      </c>
      <c r="J12" s="12"/>
      <c r="K12" s="12">
        <v>893</v>
      </c>
      <c r="L12" s="12">
        <v>138</v>
      </c>
      <c r="M12" s="12">
        <f t="shared" si="1"/>
        <v>1052.664965211714</v>
      </c>
      <c r="N12" s="12">
        <v>88.015</v>
      </c>
      <c r="O12" s="12"/>
      <c r="P12" s="13">
        <v>11.1</v>
      </c>
      <c r="Q12" s="13">
        <v>8.7</v>
      </c>
      <c r="R12" s="14">
        <v>60837</v>
      </c>
    </row>
    <row r="13" spans="1:18" ht="11.25">
      <c r="A13" s="6" t="s">
        <v>33</v>
      </c>
      <c r="B13" s="12">
        <v>367</v>
      </c>
      <c r="C13" s="12">
        <v>347</v>
      </c>
      <c r="D13" s="12">
        <f t="shared" si="2"/>
        <v>1384.78674351585</v>
      </c>
      <c r="E13" s="12"/>
      <c r="F13" s="12">
        <f t="shared" si="3"/>
        <v>88.015</v>
      </c>
      <c r="G13" s="12">
        <v>480.521</v>
      </c>
      <c r="H13" s="12">
        <v>570</v>
      </c>
      <c r="I13" s="12">
        <f t="shared" si="0"/>
        <v>1138.536</v>
      </c>
      <c r="J13" s="12"/>
      <c r="K13" s="12">
        <v>847</v>
      </c>
      <c r="L13" s="12">
        <v>173</v>
      </c>
      <c r="M13" s="12">
        <f t="shared" si="1"/>
        <v>1059.026</v>
      </c>
      <c r="N13" s="12">
        <v>79.51</v>
      </c>
      <c r="O13" s="12"/>
      <c r="P13" s="13">
        <v>12.9</v>
      </c>
      <c r="Q13" s="13">
        <v>8.91</v>
      </c>
      <c r="R13" s="14">
        <v>62048</v>
      </c>
    </row>
    <row r="14" spans="1:18" ht="11.25">
      <c r="A14" s="6" t="s">
        <v>34</v>
      </c>
      <c r="B14" s="12">
        <v>671</v>
      </c>
      <c r="C14" s="12">
        <v>631</v>
      </c>
      <c r="D14" s="12">
        <f t="shared" si="2"/>
        <v>1237.2583201267828</v>
      </c>
      <c r="E14" s="12"/>
      <c r="F14" s="12">
        <f t="shared" si="3"/>
        <v>79.51</v>
      </c>
      <c r="G14" s="12">
        <v>780.71</v>
      </c>
      <c r="H14" s="12">
        <v>782.2</v>
      </c>
      <c r="I14" s="12">
        <f t="shared" si="0"/>
        <v>1642.42</v>
      </c>
      <c r="J14" s="12"/>
      <c r="K14" s="12">
        <v>1292</v>
      </c>
      <c r="L14" s="12">
        <v>277</v>
      </c>
      <c r="M14" s="12">
        <f t="shared" si="1"/>
        <v>1600.5130000000001</v>
      </c>
      <c r="N14" s="12">
        <v>41.907</v>
      </c>
      <c r="O14" s="12"/>
      <c r="P14" s="13">
        <v>11.3</v>
      </c>
      <c r="Q14" s="13">
        <v>9.3</v>
      </c>
      <c r="R14" s="14">
        <v>88235</v>
      </c>
    </row>
    <row r="15" spans="1:18" ht="11.25">
      <c r="A15" s="6" t="s">
        <v>35</v>
      </c>
      <c r="B15" s="12">
        <v>1115</v>
      </c>
      <c r="C15" s="12">
        <v>1076</v>
      </c>
      <c r="D15" s="12">
        <f t="shared" si="2"/>
        <v>1447.7695167286245</v>
      </c>
      <c r="E15" s="12"/>
      <c r="F15" s="12">
        <f t="shared" si="3"/>
        <v>41.907</v>
      </c>
      <c r="G15" s="12">
        <v>1557.8</v>
      </c>
      <c r="H15" s="12">
        <v>683.9</v>
      </c>
      <c r="I15" s="12">
        <f t="shared" si="0"/>
        <v>2283.607</v>
      </c>
      <c r="J15" s="12"/>
      <c r="K15" s="12">
        <v>1531</v>
      </c>
      <c r="L15" s="12">
        <v>543</v>
      </c>
      <c r="M15" s="12">
        <f t="shared" si="1"/>
        <v>2115.066</v>
      </c>
      <c r="N15" s="12">
        <v>168.541</v>
      </c>
      <c r="O15" s="12"/>
      <c r="P15" s="13">
        <v>10.3</v>
      </c>
      <c r="Q15" s="13">
        <v>9.3</v>
      </c>
      <c r="R15" s="14">
        <v>160112</v>
      </c>
    </row>
    <row r="16" spans="1:18" ht="11.25">
      <c r="A16" s="6" t="s">
        <v>36</v>
      </c>
      <c r="B16" s="12">
        <v>1076</v>
      </c>
      <c r="C16" s="12">
        <v>1044</v>
      </c>
      <c r="D16" s="12">
        <f t="shared" si="2"/>
        <v>1306.2068965517242</v>
      </c>
      <c r="E16" s="12"/>
      <c r="F16" s="12">
        <f t="shared" si="3"/>
        <v>168.541</v>
      </c>
      <c r="G16" s="12">
        <v>1363.68</v>
      </c>
      <c r="H16" s="12">
        <v>533.9</v>
      </c>
      <c r="I16" s="12">
        <f t="shared" si="0"/>
        <v>2066.121</v>
      </c>
      <c r="J16" s="12"/>
      <c r="K16" s="12">
        <v>1617</v>
      </c>
      <c r="L16" s="12">
        <v>299</v>
      </c>
      <c r="M16" s="12">
        <f t="shared" si="1"/>
        <v>1956.7040000000002</v>
      </c>
      <c r="N16" s="12">
        <v>109.417</v>
      </c>
      <c r="O16" s="12"/>
      <c r="P16" s="13">
        <v>7.82</v>
      </c>
      <c r="Q16" s="13">
        <v>9.3</v>
      </c>
      <c r="R16" s="14">
        <v>106685</v>
      </c>
    </row>
    <row r="17" spans="1:18" ht="11.25">
      <c r="A17" s="15" t="s">
        <v>37</v>
      </c>
      <c r="B17" s="12">
        <v>1555</v>
      </c>
      <c r="C17" s="12">
        <v>1498</v>
      </c>
      <c r="D17" s="12">
        <f t="shared" si="2"/>
        <v>1333.9853137516689</v>
      </c>
      <c r="E17" s="16"/>
      <c r="F17" s="16">
        <f t="shared" si="3"/>
        <v>109.417</v>
      </c>
      <c r="G17" s="16">
        <v>1998.31</v>
      </c>
      <c r="H17" s="16">
        <v>479</v>
      </c>
      <c r="I17" s="16">
        <f t="shared" si="0"/>
        <v>2586.727</v>
      </c>
      <c r="J17" s="16"/>
      <c r="K17" s="12">
        <v>1969</v>
      </c>
      <c r="L17" s="16">
        <v>485.9</v>
      </c>
      <c r="M17" s="16">
        <f t="shared" si="1"/>
        <v>2502.917</v>
      </c>
      <c r="N17" s="12">
        <v>83.81</v>
      </c>
      <c r="O17" s="16"/>
      <c r="P17" s="13">
        <v>6.71</v>
      </c>
      <c r="Q17" s="13">
        <v>9.3</v>
      </c>
      <c r="R17" s="14">
        <v>120933</v>
      </c>
    </row>
    <row r="18" spans="1:18" ht="11.25">
      <c r="A18" s="15" t="s">
        <v>38</v>
      </c>
      <c r="B18" s="12">
        <v>1494</v>
      </c>
      <c r="C18" s="12">
        <v>1455</v>
      </c>
      <c r="D18" s="12">
        <f t="shared" si="2"/>
        <v>1373.5498281786943</v>
      </c>
      <c r="E18" s="16"/>
      <c r="F18" s="16">
        <f t="shared" si="3"/>
        <v>83.81</v>
      </c>
      <c r="G18" s="16">
        <v>1998.515</v>
      </c>
      <c r="H18" s="16">
        <v>276</v>
      </c>
      <c r="I18" s="16">
        <f aca="true" t="shared" si="4" ref="I18:I29">SUM(F18:H18)</f>
        <v>2358.3250000000003</v>
      </c>
      <c r="J18" s="16"/>
      <c r="K18" s="12">
        <v>1686</v>
      </c>
      <c r="L18" s="16">
        <v>480</v>
      </c>
      <c r="M18" s="16">
        <f t="shared" si="1"/>
        <v>2209.255</v>
      </c>
      <c r="N18" s="12">
        <v>149.07</v>
      </c>
      <c r="O18" s="16"/>
      <c r="P18" s="13">
        <v>8.77</v>
      </c>
      <c r="Q18" s="13">
        <v>9.3</v>
      </c>
      <c r="R18" s="14">
        <v>175351</v>
      </c>
    </row>
    <row r="19" spans="1:18" ht="11.25">
      <c r="A19" s="15" t="s">
        <v>39</v>
      </c>
      <c r="B19" s="12">
        <v>1460</v>
      </c>
      <c r="C19" s="12">
        <v>1281</v>
      </c>
      <c r="D19" s="12">
        <f t="shared" si="2"/>
        <v>1197.049180327869</v>
      </c>
      <c r="E19" s="16"/>
      <c r="F19" s="16">
        <f t="shared" si="3"/>
        <v>149.07</v>
      </c>
      <c r="G19" s="16">
        <v>1533.42</v>
      </c>
      <c r="H19" s="16">
        <v>434</v>
      </c>
      <c r="I19" s="16">
        <f t="shared" si="4"/>
        <v>2116.49</v>
      </c>
      <c r="J19" s="16"/>
      <c r="K19" s="12">
        <v>1290</v>
      </c>
      <c r="L19" s="16">
        <v>633</v>
      </c>
      <c r="M19" s="16">
        <f t="shared" si="1"/>
        <v>1961.0159999999998</v>
      </c>
      <c r="N19" s="12">
        <v>155.474</v>
      </c>
      <c r="O19" s="16"/>
      <c r="P19" s="13">
        <v>10.6</v>
      </c>
      <c r="Q19" s="13">
        <v>9.6</v>
      </c>
      <c r="R19" s="14">
        <v>162719</v>
      </c>
    </row>
    <row r="20" spans="1:18" ht="11.25">
      <c r="A20" s="15" t="s">
        <v>40</v>
      </c>
      <c r="B20" s="12">
        <v>1082</v>
      </c>
      <c r="C20" s="12">
        <v>1068</v>
      </c>
      <c r="D20" s="12">
        <f t="shared" si="2"/>
        <v>1415.9644194756554</v>
      </c>
      <c r="E20" s="16"/>
      <c r="F20" s="16">
        <f t="shared" si="3"/>
        <v>155.474</v>
      </c>
      <c r="G20" s="16">
        <v>1512.25</v>
      </c>
      <c r="H20" s="16">
        <v>536.8</v>
      </c>
      <c r="I20" s="16">
        <f t="shared" si="4"/>
        <v>2204.524</v>
      </c>
      <c r="J20" s="16"/>
      <c r="K20" s="12">
        <v>1407</v>
      </c>
      <c r="L20" s="16">
        <v>670.7</v>
      </c>
      <c r="M20" s="16">
        <f t="shared" si="1"/>
        <v>2116.364</v>
      </c>
      <c r="N20" s="12">
        <v>88.16</v>
      </c>
      <c r="O20" s="16"/>
      <c r="P20" s="13">
        <v>10.6</v>
      </c>
      <c r="Q20" s="13">
        <v>9.6</v>
      </c>
      <c r="R20" s="14">
        <v>159849</v>
      </c>
    </row>
    <row r="21" spans="1:18" ht="11.25">
      <c r="A21" s="15" t="s">
        <v>41</v>
      </c>
      <c r="B21" s="12">
        <v>865</v>
      </c>
      <c r="C21" s="12">
        <v>828</v>
      </c>
      <c r="D21" s="12">
        <f t="shared" si="2"/>
        <v>1617.7898550724638</v>
      </c>
      <c r="E21" s="16"/>
      <c r="F21" s="16">
        <f t="shared" si="3"/>
        <v>88.16</v>
      </c>
      <c r="G21" s="16">
        <v>1339.53</v>
      </c>
      <c r="H21" s="16">
        <v>1029.9</v>
      </c>
      <c r="I21" s="16">
        <f t="shared" si="4"/>
        <v>2457.59</v>
      </c>
      <c r="J21" s="16"/>
      <c r="K21" s="12">
        <v>1976</v>
      </c>
      <c r="L21" s="16">
        <v>308</v>
      </c>
      <c r="M21" s="16">
        <f t="shared" si="1"/>
        <v>2327.094</v>
      </c>
      <c r="N21" s="12">
        <v>130.496</v>
      </c>
      <c r="O21" s="16"/>
      <c r="P21" s="13">
        <v>10.7</v>
      </c>
      <c r="Q21" s="13">
        <v>9.3</v>
      </c>
      <c r="R21" s="14">
        <v>143853</v>
      </c>
    </row>
    <row r="22" spans="1:18" ht="11.25">
      <c r="A22" s="15" t="s">
        <v>42</v>
      </c>
      <c r="B22" s="12">
        <v>1159</v>
      </c>
      <c r="C22" s="12">
        <v>1114</v>
      </c>
      <c r="D22" s="12">
        <f t="shared" si="2"/>
        <v>1419.1965888689408</v>
      </c>
      <c r="E22" s="16"/>
      <c r="F22" s="16">
        <f t="shared" si="3"/>
        <v>130.496</v>
      </c>
      <c r="G22" s="16">
        <v>1580.985</v>
      </c>
      <c r="H22" s="16">
        <v>1142.5</v>
      </c>
      <c r="I22" s="16">
        <f t="shared" si="4"/>
        <v>2853.9809999999998</v>
      </c>
      <c r="J22" s="16"/>
      <c r="K22" s="12">
        <v>2269</v>
      </c>
      <c r="L22" s="16">
        <v>345.9</v>
      </c>
      <c r="M22" s="16">
        <f t="shared" si="1"/>
        <v>2663.3849999999998</v>
      </c>
      <c r="N22" s="12">
        <v>190.596</v>
      </c>
      <c r="O22" s="16"/>
      <c r="P22" s="13">
        <v>9.62</v>
      </c>
      <c r="Q22" s="13">
        <v>9.3</v>
      </c>
      <c r="R22" s="14">
        <v>152033</v>
      </c>
    </row>
    <row r="23" spans="1:18" ht="11.25">
      <c r="A23" s="15" t="s">
        <v>43</v>
      </c>
      <c r="B23" s="12">
        <v>1044</v>
      </c>
      <c r="C23" s="12">
        <v>1021</v>
      </c>
      <c r="D23" s="12">
        <f t="shared" si="2"/>
        <v>1365.633692458374</v>
      </c>
      <c r="E23" s="16"/>
      <c r="F23" s="16">
        <f t="shared" si="3"/>
        <v>190.596</v>
      </c>
      <c r="G23" s="16">
        <v>1394.312</v>
      </c>
      <c r="H23" s="16">
        <v>1427.1</v>
      </c>
      <c r="I23" s="16">
        <f t="shared" si="4"/>
        <v>3012.008</v>
      </c>
      <c r="J23" s="16"/>
      <c r="K23" s="12">
        <v>2123</v>
      </c>
      <c r="L23" s="16">
        <v>542</v>
      </c>
      <c r="M23" s="16">
        <f t="shared" si="1"/>
        <v>2717.103</v>
      </c>
      <c r="N23" s="12">
        <v>294.905</v>
      </c>
      <c r="O23" s="16"/>
      <c r="P23" s="13">
        <v>11.9</v>
      </c>
      <c r="Q23" s="13">
        <v>9.3</v>
      </c>
      <c r="R23" s="14">
        <v>165491</v>
      </c>
    </row>
    <row r="24" spans="1:18" ht="11.25">
      <c r="A24" s="15" t="s">
        <v>44</v>
      </c>
      <c r="B24" s="12">
        <v>1176</v>
      </c>
      <c r="C24" s="12">
        <v>1155.5</v>
      </c>
      <c r="D24" s="12">
        <f t="shared" si="2"/>
        <v>1238.1947209000432</v>
      </c>
      <c r="E24" s="16"/>
      <c r="F24" s="16">
        <f t="shared" si="3"/>
        <v>294.905</v>
      </c>
      <c r="G24" s="16">
        <v>1430.734</v>
      </c>
      <c r="H24" s="16">
        <v>1925.7</v>
      </c>
      <c r="I24" s="16">
        <f t="shared" si="4"/>
        <v>3651.339</v>
      </c>
      <c r="J24" s="16"/>
      <c r="K24" s="12">
        <v>2313</v>
      </c>
      <c r="L24" s="16">
        <v>932.843477171466</v>
      </c>
      <c r="M24" s="16">
        <f t="shared" si="1"/>
        <v>3306.362</v>
      </c>
      <c r="N24" s="12">
        <v>344.977</v>
      </c>
      <c r="O24" s="16"/>
      <c r="P24" s="13">
        <v>18.3</v>
      </c>
      <c r="Q24" s="13">
        <v>9.3</v>
      </c>
      <c r="R24" s="14">
        <v>260339</v>
      </c>
    </row>
    <row r="25" spans="1:18" ht="11.25">
      <c r="A25" s="15" t="s">
        <v>45</v>
      </c>
      <c r="B25" s="12">
        <v>1011</v>
      </c>
      <c r="C25" s="12">
        <v>989</v>
      </c>
      <c r="D25" s="12">
        <f t="shared" si="2"/>
        <v>1461.1365015166834</v>
      </c>
      <c r="E25" s="16"/>
      <c r="F25" s="16">
        <f t="shared" si="3"/>
        <v>344.977</v>
      </c>
      <c r="G25" s="16">
        <v>1445.064</v>
      </c>
      <c r="H25" s="16">
        <v>1819.2175636550585</v>
      </c>
      <c r="I25" s="16">
        <f t="shared" si="4"/>
        <v>3609.2585636550584</v>
      </c>
      <c r="J25" s="16"/>
      <c r="K25" s="12">
        <v>2680</v>
      </c>
      <c r="L25" s="16">
        <v>420.06141165050997</v>
      </c>
      <c r="M25" s="16">
        <f t="shared" si="1"/>
        <v>3159.3015636550585</v>
      </c>
      <c r="N25" s="12">
        <v>449.957</v>
      </c>
      <c r="O25" s="16"/>
      <c r="P25" s="13">
        <v>18.7</v>
      </c>
      <c r="Q25" s="13">
        <v>9.3</v>
      </c>
      <c r="R25" s="14">
        <v>270988</v>
      </c>
    </row>
    <row r="26" spans="1:18" ht="11.25">
      <c r="A26" s="17" t="s">
        <v>46</v>
      </c>
      <c r="B26" s="12">
        <v>820</v>
      </c>
      <c r="C26" s="12">
        <v>808</v>
      </c>
      <c r="D26" s="12">
        <f t="shared" si="2"/>
        <v>1812.8465346534654</v>
      </c>
      <c r="E26" s="16"/>
      <c r="F26" s="16">
        <f t="shared" si="3"/>
        <v>449.957</v>
      </c>
      <c r="G26" s="16">
        <v>1464.78</v>
      </c>
      <c r="H26" s="16">
        <v>1252.2020628115151</v>
      </c>
      <c r="I26" s="16">
        <f t="shared" si="4"/>
        <v>3166.939062811515</v>
      </c>
      <c r="J26" s="16"/>
      <c r="K26" s="12">
        <v>2452</v>
      </c>
      <c r="L26" s="16">
        <v>387.81815130928806</v>
      </c>
      <c r="M26" s="16">
        <f t="shared" si="1"/>
        <v>2898.0490628115153</v>
      </c>
      <c r="N26" s="12">
        <v>268.89</v>
      </c>
      <c r="O26" s="16"/>
      <c r="P26" s="13">
        <v>16.2</v>
      </c>
      <c r="Q26" s="13">
        <v>9.3</v>
      </c>
      <c r="R26" s="14">
        <v>237156</v>
      </c>
    </row>
    <row r="27" spans="1:18" ht="11.25">
      <c r="A27" s="17" t="s">
        <v>47</v>
      </c>
      <c r="B27" s="12">
        <v>1448.8</v>
      </c>
      <c r="C27" s="12">
        <v>1430.7</v>
      </c>
      <c r="D27" s="12">
        <f t="shared" si="2"/>
        <v>1710.790522122038</v>
      </c>
      <c r="E27" s="16"/>
      <c r="F27" s="16">
        <f t="shared" si="3"/>
        <v>268.89</v>
      </c>
      <c r="G27" s="16">
        <v>2447.628</v>
      </c>
      <c r="H27" s="16">
        <v>1063.039562573713</v>
      </c>
      <c r="I27" s="16">
        <f t="shared" si="4"/>
        <v>3779.557562573713</v>
      </c>
      <c r="J27" s="16"/>
      <c r="K27" s="12">
        <v>2844</v>
      </c>
      <c r="L27" s="16">
        <v>647.566579765035</v>
      </c>
      <c r="M27" s="16">
        <f t="shared" si="1"/>
        <v>3554.903562573713</v>
      </c>
      <c r="N27" s="12">
        <v>224.654</v>
      </c>
      <c r="O27" s="16"/>
      <c r="P27" s="13">
        <v>19.3</v>
      </c>
      <c r="Q27" s="13">
        <v>10.09</v>
      </c>
      <c r="R27" s="14">
        <v>471068</v>
      </c>
    </row>
    <row r="28" spans="1:18" ht="11.25">
      <c r="A28" s="17" t="s">
        <v>48</v>
      </c>
      <c r="B28" s="12">
        <v>1061.5</v>
      </c>
      <c r="C28" s="12">
        <v>1033</v>
      </c>
      <c r="D28" s="12">
        <f t="shared" si="2"/>
        <v>1479.1965150048402</v>
      </c>
      <c r="E28" s="16"/>
      <c r="F28" s="16">
        <f t="shared" si="3"/>
        <v>224.654</v>
      </c>
      <c r="G28" s="16">
        <v>1528.01</v>
      </c>
      <c r="H28" s="16">
        <v>1371.204860796036</v>
      </c>
      <c r="I28" s="16">
        <f t="shared" si="4"/>
        <v>3123.8688607960357</v>
      </c>
      <c r="J28" s="16"/>
      <c r="K28" s="12">
        <v>2572</v>
      </c>
      <c r="L28" s="16">
        <v>336.98183213608195</v>
      </c>
      <c r="M28" s="16">
        <f t="shared" si="1"/>
        <v>2969.3888607960357</v>
      </c>
      <c r="N28" s="12">
        <v>154.48</v>
      </c>
      <c r="O28" s="16"/>
      <c r="P28" s="13">
        <v>24</v>
      </c>
      <c r="Q28" s="13">
        <v>10.09</v>
      </c>
      <c r="R28" s="14">
        <v>364197</v>
      </c>
    </row>
    <row r="29" spans="1:18" ht="11.25">
      <c r="A29" s="17" t="s">
        <v>49</v>
      </c>
      <c r="B29" s="12">
        <v>1754.4</v>
      </c>
      <c r="C29" s="12">
        <v>1717.9</v>
      </c>
      <c r="D29" s="12">
        <f>+G29*1000/C29</f>
        <v>1392.170673496711</v>
      </c>
      <c r="E29" s="16"/>
      <c r="F29" s="16">
        <f t="shared" si="3"/>
        <v>154.48</v>
      </c>
      <c r="G29" s="16">
        <v>2391.61</v>
      </c>
      <c r="H29" s="16">
        <v>868.6961199467461</v>
      </c>
      <c r="I29" s="16">
        <f t="shared" si="4"/>
        <v>3414.786119946746</v>
      </c>
      <c r="J29" s="16">
        <v>2799</v>
      </c>
      <c r="K29" s="12">
        <v>2787</v>
      </c>
      <c r="L29" s="16">
        <v>390.500812520658</v>
      </c>
      <c r="M29" s="16">
        <f t="shared" si="1"/>
        <v>3236.402119946746</v>
      </c>
      <c r="N29" s="12">
        <v>178.384</v>
      </c>
      <c r="O29" s="16"/>
      <c r="P29" s="13">
        <v>26.5</v>
      </c>
      <c r="Q29" s="13">
        <v>10.09</v>
      </c>
      <c r="R29" s="14">
        <v>630253</v>
      </c>
    </row>
    <row r="30" spans="1:18" ht="11.25">
      <c r="A30" s="17" t="s">
        <v>50</v>
      </c>
      <c r="B30" s="12">
        <v>1348</v>
      </c>
      <c r="C30" s="12">
        <v>1264.5</v>
      </c>
      <c r="D30" s="12">
        <f>+G30*1000/C30</f>
        <v>1748.1257413997628</v>
      </c>
      <c r="E30" s="16"/>
      <c r="F30" s="16">
        <f>+N29</f>
        <v>178.384</v>
      </c>
      <c r="G30" s="16">
        <v>2210.505</v>
      </c>
      <c r="H30" s="16">
        <v>2057.183124129504</v>
      </c>
      <c r="I30" s="16">
        <f>SUM(F30:H30)</f>
        <v>4446.072124129504</v>
      </c>
      <c r="J30" s="16">
        <v>2799</v>
      </c>
      <c r="K30" s="12">
        <v>3721</v>
      </c>
      <c r="L30" s="16">
        <v>348.53457082502524</v>
      </c>
      <c r="M30" s="16">
        <f>+I30-N30</f>
        <v>4161.875124129504</v>
      </c>
      <c r="N30" s="12">
        <v>284.197</v>
      </c>
      <c r="O30" s="16"/>
      <c r="P30" s="13">
        <v>20.6</v>
      </c>
      <c r="Q30" s="13">
        <v>10.09</v>
      </c>
      <c r="R30" s="14">
        <v>465448</v>
      </c>
    </row>
    <row r="31" spans="1:18" ht="11.25">
      <c r="A31" s="17" t="s">
        <v>52</v>
      </c>
      <c r="B31" s="30">
        <v>1715</v>
      </c>
      <c r="C31" s="30">
        <v>1556.7</v>
      </c>
      <c r="D31" s="30">
        <f>+G31*1000/C31</f>
        <v>1613.0243463737393</v>
      </c>
      <c r="E31" s="16"/>
      <c r="F31" s="16">
        <f>+N30</f>
        <v>284.197</v>
      </c>
      <c r="G31" s="31">
        <v>2510.995</v>
      </c>
      <c r="H31" s="31">
        <v>1712.68897418514</v>
      </c>
      <c r="I31" s="16">
        <f>SUM(F31:H31)</f>
        <v>4507.88097418514</v>
      </c>
      <c r="J31" s="16">
        <v>2799</v>
      </c>
      <c r="K31" s="30">
        <v>3826</v>
      </c>
      <c r="L31" s="31">
        <v>345.17353287375</v>
      </c>
      <c r="M31" s="16">
        <f>+I31-N31</f>
        <v>4266.58897418514</v>
      </c>
      <c r="N31" s="30">
        <v>241.292</v>
      </c>
      <c r="O31" s="16"/>
      <c r="P31" s="13">
        <v>16.9</v>
      </c>
      <c r="Q31" s="13">
        <v>10.09</v>
      </c>
      <c r="R31" s="29">
        <v>423382</v>
      </c>
    </row>
    <row r="32" spans="1:18" ht="11.25">
      <c r="A32" s="17" t="s">
        <v>55</v>
      </c>
      <c r="B32" s="30">
        <v>1777</v>
      </c>
      <c r="C32" s="30">
        <v>1713.5</v>
      </c>
      <c r="D32" s="30">
        <f>+G32*1000/C32</f>
        <v>1679.8774438284213</v>
      </c>
      <c r="E32" s="16"/>
      <c r="F32" s="16">
        <f>+N31</f>
        <v>241.292</v>
      </c>
      <c r="G32" s="31">
        <v>2878.47</v>
      </c>
      <c r="H32" s="31">
        <v>779.85294422679</v>
      </c>
      <c r="I32" s="16">
        <f>SUM(F32:H32)</f>
        <v>3899.6149442267897</v>
      </c>
      <c r="J32" s="16">
        <v>2799</v>
      </c>
      <c r="K32" s="30">
        <v>3397.826</v>
      </c>
      <c r="L32" s="31">
        <v>384.669256637358</v>
      </c>
      <c r="M32" s="16">
        <f>+I32-N32</f>
        <v>3545.0899442267896</v>
      </c>
      <c r="N32" s="30">
        <v>354.525</v>
      </c>
      <c r="O32" s="16"/>
      <c r="P32" s="13">
        <v>15.6</v>
      </c>
      <c r="Q32" s="13">
        <v>10.09</v>
      </c>
      <c r="R32" s="29">
        <v>448552</v>
      </c>
    </row>
    <row r="33" spans="1:18" ht="11.25">
      <c r="A33" s="18" t="s">
        <v>56</v>
      </c>
      <c r="B33" s="28">
        <v>1714</v>
      </c>
      <c r="C33" s="28">
        <v>1685.7</v>
      </c>
      <c r="D33" s="28">
        <f>+G33*1000/C33</f>
        <v>1824.286646497004</v>
      </c>
      <c r="E33" s="19"/>
      <c r="F33" s="19">
        <f>+N32</f>
        <v>354.525</v>
      </c>
      <c r="G33" s="28">
        <v>3075.2</v>
      </c>
      <c r="H33" s="28">
        <v>1656</v>
      </c>
      <c r="I33" s="19">
        <f>SUM(F33:H33)</f>
        <v>5085.725</v>
      </c>
      <c r="J33" s="19">
        <v>2799</v>
      </c>
      <c r="K33" s="28">
        <v>4502</v>
      </c>
      <c r="L33" s="28">
        <v>260</v>
      </c>
      <c r="M33" s="19">
        <f>+I33-N33</f>
        <v>4850.725</v>
      </c>
      <c r="N33" s="28">
        <v>235</v>
      </c>
      <c r="O33" s="19"/>
      <c r="P33" s="20" t="s">
        <v>57</v>
      </c>
      <c r="Q33" s="21">
        <v>10.09</v>
      </c>
      <c r="R33" s="27">
        <v>493833</v>
      </c>
    </row>
    <row r="34" s="23" customFormat="1" ht="12" customHeight="1">
      <c r="A34" s="22" t="s">
        <v>51</v>
      </c>
    </row>
    <row r="35" spans="1:4" s="23" customFormat="1" ht="12" customHeight="1">
      <c r="A35" s="24" t="s">
        <v>58</v>
      </c>
      <c r="B35" s="25"/>
      <c r="C35" s="25"/>
      <c r="D35" s="25"/>
    </row>
    <row r="36" spans="1:18" ht="9.75" customHeight="1">
      <c r="A36" t="s">
        <v>59</v>
      </c>
      <c r="O36" s="26"/>
      <c r="P36" s="26"/>
      <c r="Q36" s="26"/>
      <c r="R36" s="26" t="s">
        <v>60</v>
      </c>
    </row>
  </sheetData>
  <sheetProtection/>
  <mergeCells count="5">
    <mergeCell ref="F2:I2"/>
    <mergeCell ref="K2:N2"/>
    <mergeCell ref="P2:Q2"/>
    <mergeCell ref="B6:C6"/>
    <mergeCell ref="F6:N6"/>
  </mergeCells>
  <printOptions/>
  <pageMargins left="0.7" right="0.7" top="0.75" bottom="0.75" header="0.3" footer="0.3"/>
  <pageSetup firstPageNumber="52" useFirstPageNumber="1" fitToHeight="1" fitToWidth="1" horizontalDpi="600" verticalDpi="600" orientation="portrait" scale="74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Canola seed: Acreage planted, harvested, yield, supply, disappearance, and value, U.S., 1991/92-2016/17</dc:title>
  <dc:subject>Agricultural Economics</dc:subject>
  <dc:creator>Mark Ash</dc:creator>
  <cp:keywords>Canola seed, Acreage planted, harvested, yield, supply, disappearance, and value</cp:keywords>
  <dc:description/>
  <cp:lastModifiedBy>WIN31TONT40</cp:lastModifiedBy>
  <dcterms:created xsi:type="dcterms:W3CDTF">2015-03-23T15:09:34Z</dcterms:created>
  <dcterms:modified xsi:type="dcterms:W3CDTF">2017-03-16T15:18:08Z</dcterms:modified>
  <cp:category/>
  <cp:version/>
  <cp:contentType/>
  <cp:contentStatus/>
</cp:coreProperties>
</file>