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45" sheetId="1" r:id="rId1"/>
  </sheets>
  <definedNames>
    <definedName name="_xlnm.Print_Area" localSheetId="0">'tab45'!$A$1:$M$76</definedName>
  </definedNames>
  <calcPr fullCalcOnLoad="1"/>
</workbook>
</file>

<file path=xl/sharedStrings.xml><?xml version="1.0" encoding="utf-8"?>
<sst xmlns="http://schemas.openxmlformats.org/spreadsheetml/2006/main" count="150" uniqueCount="37">
  <si>
    <t xml:space="preserve">     World less United States</t>
  </si>
  <si>
    <t>United</t>
  </si>
  <si>
    <t>Major</t>
  </si>
  <si>
    <t>Total</t>
  </si>
  <si>
    <t>World</t>
  </si>
  <si>
    <t>States</t>
  </si>
  <si>
    <t>exporters</t>
  </si>
  <si>
    <t>importers</t>
  </si>
  <si>
    <t>foreign</t>
  </si>
  <si>
    <t>4/</t>
  </si>
  <si>
    <t>2/</t>
  </si>
  <si>
    <t>3/</t>
  </si>
  <si>
    <t>Million metric tons</t>
  </si>
  <si>
    <t>Soybeans--</t>
  </si>
  <si>
    <t xml:space="preserve"> Supply--</t>
  </si>
  <si>
    <t xml:space="preserve">  Beg. stocks</t>
  </si>
  <si>
    <t xml:space="preserve">  Production</t>
  </si>
  <si>
    <t xml:space="preserve">  Imports</t>
  </si>
  <si>
    <t xml:space="preserve"> Use--</t>
  </si>
  <si>
    <t xml:space="preserve">  Crush</t>
  </si>
  <si>
    <t xml:space="preserve">  Total</t>
  </si>
  <si>
    <t xml:space="preserve">  Exports</t>
  </si>
  <si>
    <t xml:space="preserve"> Ending stocks</t>
  </si>
  <si>
    <t>Soybean meal--</t>
  </si>
  <si>
    <t xml:space="preserve">  Domestic</t>
  </si>
  <si>
    <t>Soybean oil--</t>
  </si>
  <si>
    <t>1/ Data based on local marketing years except for Argentina and Brazil, which are adjusted to an October-September year.  2/ Major exporters include Brazil, Argentina,</t>
  </si>
  <si>
    <t>Table 45--Supply and use: Soybeans, soybean meal, and soybean oil, U.S., major foreign exporters, importers, and world, 2013/14-2016/17 1/</t>
  </si>
  <si>
    <t>2013/14</t>
  </si>
  <si>
    <t>2015/16  5/</t>
  </si>
  <si>
    <t>2014/15</t>
  </si>
  <si>
    <t>2016/17  6/</t>
  </si>
  <si>
    <t xml:space="preserve"> Paraguay, and Uruguary for soybeans plus India for soybean meal and EU for soybean oil.  3/ EU, China, Japan, Mexico, Southeast Asia.  4/ World imports and exports </t>
  </si>
  <si>
    <t xml:space="preserve">will not balance because of differences in local marketing years and time lags between reported exports and imports. Therefore, world supply may not equal world use. </t>
  </si>
  <si>
    <t xml:space="preserve"> 5/ Estimated.  6/ Projected.</t>
  </si>
  <si>
    <r>
      <t xml:space="preserve">Source: USDA, Economic Research Service using data from USDA, World Agricultural Outlook Board,  </t>
    </r>
    <r>
      <rPr>
        <i/>
        <sz val="8"/>
        <rFont val="Helvetica"/>
        <family val="2"/>
      </rPr>
      <t>World  Agricultural Supply and Demand Estimates</t>
    </r>
    <r>
      <rPr>
        <sz val="8"/>
        <rFont val="Helvetica"/>
        <family val="2"/>
      </rPr>
      <t>.</t>
    </r>
  </si>
  <si>
    <t>Last updated: March 29,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</si>
</sst>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__)"/>
  </numFmts>
  <fonts count="38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="110" zoomScaleNormal="110" workbookViewId="0" topLeftCell="A1">
      <selection activeCell="A1" sqref="A1"/>
    </sheetView>
  </sheetViews>
  <sheetFormatPr defaultColWidth="9.33203125" defaultRowHeight="10.5"/>
  <cols>
    <col min="1" max="1" width="15.66015625" style="0" customWidth="1"/>
    <col min="2" max="6" width="9.66015625" style="0" customWidth="1"/>
    <col min="7" max="7" width="8.66015625" style="0" customWidth="1"/>
    <col min="8" max="8" width="15.66015625" style="0" customWidth="1"/>
    <col min="9" max="13" width="9.66015625" style="0" customWidth="1"/>
  </cols>
  <sheetData>
    <row r="1" spans="1:13" ht="11.2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3:12" ht="11.25">
      <c r="C2" s="3" t="s">
        <v>0</v>
      </c>
      <c r="D2" s="3"/>
      <c r="E2" s="20"/>
      <c r="J2" s="3" t="s">
        <v>0</v>
      </c>
      <c r="K2" s="3"/>
      <c r="L2" s="20"/>
    </row>
    <row r="3" spans="2:13" ht="11.25">
      <c r="B3" s="4" t="s">
        <v>1</v>
      </c>
      <c r="C3" s="21" t="s">
        <v>2</v>
      </c>
      <c r="D3" s="21" t="s">
        <v>2</v>
      </c>
      <c r="E3" s="4" t="s">
        <v>3</v>
      </c>
      <c r="F3" s="4" t="s">
        <v>4</v>
      </c>
      <c r="I3" s="4" t="s">
        <v>1</v>
      </c>
      <c r="J3" s="21" t="s">
        <v>2</v>
      </c>
      <c r="K3" s="21" t="s">
        <v>2</v>
      </c>
      <c r="L3" s="4" t="s">
        <v>3</v>
      </c>
      <c r="M3" s="4" t="s">
        <v>4</v>
      </c>
    </row>
    <row r="4" spans="2:13" ht="11.25">
      <c r="B4" s="4" t="s">
        <v>5</v>
      </c>
      <c r="C4" s="21" t="s">
        <v>6</v>
      </c>
      <c r="D4" s="21" t="s">
        <v>7</v>
      </c>
      <c r="E4" s="4" t="s">
        <v>8</v>
      </c>
      <c r="F4" s="4" t="s">
        <v>9</v>
      </c>
      <c r="I4" s="4" t="s">
        <v>5</v>
      </c>
      <c r="J4" s="21" t="s">
        <v>6</v>
      </c>
      <c r="K4" s="21" t="s">
        <v>7</v>
      </c>
      <c r="L4" s="4" t="s">
        <v>8</v>
      </c>
      <c r="M4" s="4" t="s">
        <v>9</v>
      </c>
    </row>
    <row r="5" spans="1:13" ht="11.25">
      <c r="A5" s="2"/>
      <c r="B5" s="5"/>
      <c r="C5" s="5" t="s">
        <v>10</v>
      </c>
      <c r="D5" s="5" t="s">
        <v>11</v>
      </c>
      <c r="E5" s="5"/>
      <c r="F5" s="5"/>
      <c r="G5" s="2"/>
      <c r="H5" s="2"/>
      <c r="I5" s="5"/>
      <c r="J5" s="5" t="s">
        <v>10</v>
      </c>
      <c r="K5" s="5" t="s">
        <v>11</v>
      </c>
      <c r="L5" s="5"/>
      <c r="M5" s="5"/>
    </row>
    <row r="6" spans="2:13" ht="11.25">
      <c r="B6" s="22" t="s">
        <v>12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1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10" customFormat="1" ht="9.75" customHeight="1">
      <c r="A8" s="14" t="s">
        <v>28</v>
      </c>
      <c r="H8" s="19" t="s">
        <v>29</v>
      </c>
      <c r="I8" s="19"/>
      <c r="J8" s="19"/>
      <c r="K8" s="19"/>
      <c r="L8" s="19"/>
      <c r="M8" s="19"/>
    </row>
    <row r="9" spans="1:13" s="10" customFormat="1" ht="9.75" customHeight="1">
      <c r="A9" s="10" t="s">
        <v>13</v>
      </c>
      <c r="H9" s="19" t="s">
        <v>13</v>
      </c>
      <c r="I9" s="19"/>
      <c r="J9" s="19"/>
      <c r="K9" s="19"/>
      <c r="L9" s="19"/>
      <c r="M9" s="19"/>
    </row>
    <row r="10" spans="1:13" s="10" customFormat="1" ht="9.75" customHeight="1">
      <c r="A10" s="10" t="s">
        <v>14</v>
      </c>
      <c r="H10" s="19" t="s">
        <v>14</v>
      </c>
      <c r="I10" s="19"/>
      <c r="J10" s="19"/>
      <c r="K10" s="19"/>
      <c r="L10" s="19"/>
      <c r="M10" s="19"/>
    </row>
    <row r="11" spans="1:13" ht="9.75" customHeight="1">
      <c r="A11" t="s">
        <v>15</v>
      </c>
      <c r="B11" s="13">
        <v>3.825</v>
      </c>
      <c r="C11" s="13">
        <v>35.052</v>
      </c>
      <c r="D11" s="13">
        <v>13.668</v>
      </c>
      <c r="E11" s="13">
        <f>F11-B11</f>
        <v>51.528</v>
      </c>
      <c r="F11" s="13">
        <v>55.353</v>
      </c>
      <c r="G11" s="10"/>
      <c r="H11" s="18" t="s">
        <v>15</v>
      </c>
      <c r="I11" s="17">
        <f>B50</f>
        <v>5.188</v>
      </c>
      <c r="J11" s="17">
        <f>C50</f>
        <v>50.991</v>
      </c>
      <c r="K11" s="17">
        <f>D50</f>
        <v>18.604</v>
      </c>
      <c r="L11" s="17">
        <f>E50</f>
        <v>72.298</v>
      </c>
      <c r="M11" s="17">
        <f>F50</f>
        <v>77.486</v>
      </c>
    </row>
    <row r="12" spans="1:13" ht="9.75" customHeight="1">
      <c r="A12" t="s">
        <v>16</v>
      </c>
      <c r="B12" s="13">
        <v>91.389</v>
      </c>
      <c r="C12" s="13">
        <v>151.59</v>
      </c>
      <c r="D12" s="13">
        <v>14.476</v>
      </c>
      <c r="E12" s="13">
        <f>F12-B12</f>
        <v>191.12099999999998</v>
      </c>
      <c r="F12" s="13">
        <v>282.51</v>
      </c>
      <c r="G12" s="10"/>
      <c r="H12" s="18" t="s">
        <v>16</v>
      </c>
      <c r="I12" s="17">
        <v>106.857</v>
      </c>
      <c r="J12" s="17">
        <v>164.518</v>
      </c>
      <c r="K12" s="17">
        <v>15.412</v>
      </c>
      <c r="L12" s="13">
        <f>M12-I12</f>
        <v>205.956</v>
      </c>
      <c r="M12" s="17">
        <v>312.813</v>
      </c>
    </row>
    <row r="13" spans="1:13" ht="9.75" customHeight="1">
      <c r="A13" t="s">
        <v>17</v>
      </c>
      <c r="B13" s="13">
        <v>1.954</v>
      </c>
      <c r="C13" s="13">
        <v>0.627</v>
      </c>
      <c r="D13" s="13">
        <v>96.672</v>
      </c>
      <c r="E13" s="13">
        <f>F13-B13</f>
        <v>111.114</v>
      </c>
      <c r="F13" s="13">
        <v>113.068</v>
      </c>
      <c r="G13" s="10"/>
      <c r="H13" s="18" t="s">
        <v>17</v>
      </c>
      <c r="I13" s="17">
        <v>0.64</v>
      </c>
      <c r="J13" s="17">
        <v>1.118</v>
      </c>
      <c r="K13" s="17">
        <v>113.299</v>
      </c>
      <c r="L13" s="13">
        <f>M13-I13</f>
        <v>132.70100000000002</v>
      </c>
      <c r="M13" s="17">
        <v>133.341</v>
      </c>
    </row>
    <row r="14" spans="1:13" s="10" customFormat="1" ht="9.75" customHeight="1">
      <c r="A14" s="10" t="s">
        <v>18</v>
      </c>
      <c r="B14" s="13"/>
      <c r="C14" s="13"/>
      <c r="D14" s="13"/>
      <c r="E14" s="13"/>
      <c r="F14" s="13"/>
      <c r="H14" s="19" t="s">
        <v>18</v>
      </c>
      <c r="I14" s="17"/>
      <c r="J14" s="17"/>
      <c r="K14" s="17"/>
      <c r="L14" s="17"/>
      <c r="M14" s="17"/>
    </row>
    <row r="15" spans="1:13" ht="9.75" customHeight="1">
      <c r="A15" t="s">
        <v>19</v>
      </c>
      <c r="B15" s="13">
        <v>47.192</v>
      </c>
      <c r="C15" s="13">
        <v>76.469</v>
      </c>
      <c r="D15" s="13">
        <v>91.439</v>
      </c>
      <c r="E15" s="13">
        <f>F15-B15</f>
        <v>195.606</v>
      </c>
      <c r="F15" s="13">
        <v>242.798</v>
      </c>
      <c r="G15" s="10"/>
      <c r="H15" s="18" t="s">
        <v>19</v>
      </c>
      <c r="I15" s="17">
        <v>51.335</v>
      </c>
      <c r="J15" s="17">
        <v>86.981</v>
      </c>
      <c r="K15" s="17">
        <v>107.435</v>
      </c>
      <c r="L15" s="13">
        <f>M15-I15</f>
        <v>224.93699999999998</v>
      </c>
      <c r="M15" s="17">
        <v>276.272</v>
      </c>
    </row>
    <row r="16" spans="1:13" ht="9.75" customHeight="1">
      <c r="A16" t="s">
        <v>20</v>
      </c>
      <c r="B16" s="13">
        <v>50.07</v>
      </c>
      <c r="C16" s="13">
        <v>83.286</v>
      </c>
      <c r="D16" s="13">
        <v>109.261</v>
      </c>
      <c r="E16" s="13">
        <f>F16-B16</f>
        <v>226.44</v>
      </c>
      <c r="F16" s="13">
        <v>276.51</v>
      </c>
      <c r="G16" s="10"/>
      <c r="H16" s="18" t="s">
        <v>20</v>
      </c>
      <c r="I16" s="17">
        <v>54.643</v>
      </c>
      <c r="J16" s="17">
        <v>94.831</v>
      </c>
      <c r="K16" s="17">
        <v>128.02</v>
      </c>
      <c r="L16" s="13">
        <f>M16-I16</f>
        <v>260.27700000000004</v>
      </c>
      <c r="M16" s="17">
        <v>314.92</v>
      </c>
    </row>
    <row r="17" spans="1:13" ht="9.75" customHeight="1">
      <c r="A17" t="s">
        <v>21</v>
      </c>
      <c r="B17" s="13">
        <v>44.594</v>
      </c>
      <c r="C17" s="13">
        <v>62.621</v>
      </c>
      <c r="D17" s="13">
        <v>0.34</v>
      </c>
      <c r="E17" s="13">
        <f>F17-B17</f>
        <v>68.083</v>
      </c>
      <c r="F17" s="13">
        <v>112.677</v>
      </c>
      <c r="G17" s="10"/>
      <c r="H17" s="18" t="s">
        <v>21</v>
      </c>
      <c r="I17" s="17">
        <v>52.688</v>
      </c>
      <c r="J17" s="17">
        <v>71.603</v>
      </c>
      <c r="K17" s="17">
        <v>0.323</v>
      </c>
      <c r="L17" s="13">
        <f>M17-I17</f>
        <v>79.44099999999999</v>
      </c>
      <c r="M17" s="17">
        <v>132.129</v>
      </c>
    </row>
    <row r="18" spans="1:13" ht="9.75" customHeight="1">
      <c r="A18" t="s">
        <v>22</v>
      </c>
      <c r="B18" s="13">
        <v>2.504</v>
      </c>
      <c r="C18" s="13">
        <v>41.362</v>
      </c>
      <c r="D18" s="13">
        <v>15.215</v>
      </c>
      <c r="E18" s="13">
        <f>F18-B18</f>
        <v>59.241</v>
      </c>
      <c r="F18" s="13">
        <v>61.745</v>
      </c>
      <c r="G18" s="10"/>
      <c r="H18" s="18" t="s">
        <v>22</v>
      </c>
      <c r="I18" s="17">
        <v>5.354</v>
      </c>
      <c r="J18" s="17">
        <v>50.193</v>
      </c>
      <c r="K18" s="17">
        <v>18.972</v>
      </c>
      <c r="L18" s="13">
        <f>M18-I18</f>
        <v>71.236</v>
      </c>
      <c r="M18" s="17">
        <v>76.59</v>
      </c>
    </row>
    <row r="19" spans="2:15" ht="1.5" customHeight="1">
      <c r="B19" s="10"/>
      <c r="C19" s="10"/>
      <c r="D19" s="10"/>
      <c r="E19" s="10"/>
      <c r="F19" s="10"/>
      <c r="G19" s="10"/>
      <c r="H19" s="19"/>
      <c r="I19" s="19"/>
      <c r="J19" s="19"/>
      <c r="K19" s="19"/>
      <c r="L19" s="19"/>
      <c r="M19" s="19"/>
      <c r="N19" s="10"/>
      <c r="O19" s="10"/>
    </row>
    <row r="20" spans="1:13" s="10" customFormat="1" ht="9.75" customHeight="1">
      <c r="A20" s="10" t="s">
        <v>23</v>
      </c>
      <c r="H20" s="19" t="s">
        <v>23</v>
      </c>
      <c r="I20" s="19"/>
      <c r="J20" s="19"/>
      <c r="K20" s="19"/>
      <c r="L20" s="19"/>
      <c r="M20" s="19"/>
    </row>
    <row r="21" spans="1:13" s="10" customFormat="1" ht="9.75" customHeight="1">
      <c r="A21" s="10" t="s">
        <v>14</v>
      </c>
      <c r="B21" s="13"/>
      <c r="C21" s="13"/>
      <c r="D21" s="13"/>
      <c r="E21" s="13"/>
      <c r="F21" s="13"/>
      <c r="H21" s="19" t="s">
        <v>14</v>
      </c>
      <c r="I21" s="17"/>
      <c r="J21" s="17"/>
      <c r="K21" s="17"/>
      <c r="L21" s="17"/>
      <c r="M21" s="17"/>
    </row>
    <row r="22" spans="1:13" ht="9.75" customHeight="1">
      <c r="A22" t="s">
        <v>15</v>
      </c>
      <c r="B22" s="13">
        <v>0.25</v>
      </c>
      <c r="C22" s="13">
        <v>6.551</v>
      </c>
      <c r="D22" s="13">
        <v>1.348</v>
      </c>
      <c r="E22" s="13">
        <f aca="true" t="shared" si="0" ref="E22:E28">F22-B22</f>
        <v>9.609</v>
      </c>
      <c r="F22" s="13">
        <v>9.859</v>
      </c>
      <c r="H22" s="18" t="s">
        <v>15</v>
      </c>
      <c r="I22" s="17">
        <f>B60</f>
        <v>0.236</v>
      </c>
      <c r="J22" s="17">
        <f>C60</f>
        <v>8.29</v>
      </c>
      <c r="K22" s="17">
        <f>D60</f>
        <v>2.001</v>
      </c>
      <c r="L22" s="17">
        <f>E60</f>
        <v>12.841</v>
      </c>
      <c r="M22" s="17">
        <f>F60</f>
        <v>13.077</v>
      </c>
    </row>
    <row r="23" spans="1:13" ht="9.75" customHeight="1">
      <c r="A23" t="s">
        <v>16</v>
      </c>
      <c r="B23" s="13">
        <v>36.909</v>
      </c>
      <c r="C23" s="13">
        <v>63.392</v>
      </c>
      <c r="D23" s="13">
        <v>14.517</v>
      </c>
      <c r="E23" s="13">
        <f t="shared" si="0"/>
        <v>153.374</v>
      </c>
      <c r="F23" s="13">
        <v>190.283</v>
      </c>
      <c r="H23" s="18" t="s">
        <v>16</v>
      </c>
      <c r="I23" s="17">
        <v>40.526</v>
      </c>
      <c r="J23" s="17">
        <v>68.731</v>
      </c>
      <c r="K23" s="17">
        <v>17.003</v>
      </c>
      <c r="L23" s="13">
        <f>M23-I23</f>
        <v>176.224</v>
      </c>
      <c r="M23" s="17">
        <v>216.75</v>
      </c>
    </row>
    <row r="24" spans="1:13" ht="9.75" customHeight="1">
      <c r="A24" t="s">
        <v>17</v>
      </c>
      <c r="B24" s="13">
        <v>0.347</v>
      </c>
      <c r="C24" s="13">
        <v>0.033</v>
      </c>
      <c r="D24" s="13">
        <v>33.84</v>
      </c>
      <c r="E24" s="13">
        <f t="shared" si="0"/>
        <v>57.577999999999996</v>
      </c>
      <c r="F24" s="13">
        <v>57.925</v>
      </c>
      <c r="H24" s="18" t="s">
        <v>17</v>
      </c>
      <c r="I24" s="17">
        <v>0.366</v>
      </c>
      <c r="J24" s="17">
        <v>0.07</v>
      </c>
      <c r="K24" s="17">
        <v>36.565</v>
      </c>
      <c r="L24" s="13">
        <f>M24-I24</f>
        <v>61.654</v>
      </c>
      <c r="M24" s="17">
        <v>62.02</v>
      </c>
    </row>
    <row r="25" spans="1:13" ht="9.75" customHeight="1">
      <c r="A25" t="s">
        <v>18</v>
      </c>
      <c r="B25" s="13"/>
      <c r="C25" s="13"/>
      <c r="D25" s="13"/>
      <c r="E25" s="10"/>
      <c r="F25" s="13"/>
      <c r="G25" s="10"/>
      <c r="H25" s="19" t="s">
        <v>18</v>
      </c>
      <c r="I25" s="17"/>
      <c r="J25" s="17"/>
      <c r="K25" s="17"/>
      <c r="L25" s="17"/>
      <c r="M25" s="17"/>
    </row>
    <row r="26" spans="1:13" ht="9.75" customHeight="1">
      <c r="A26" t="s">
        <v>24</v>
      </c>
      <c r="B26" s="13">
        <v>26.775</v>
      </c>
      <c r="C26" s="13">
        <v>20.48</v>
      </c>
      <c r="D26" s="13">
        <v>47.851</v>
      </c>
      <c r="E26" s="13">
        <f t="shared" si="0"/>
        <v>160.102</v>
      </c>
      <c r="F26" s="13">
        <v>186.877</v>
      </c>
      <c r="H26" s="18" t="s">
        <v>24</v>
      </c>
      <c r="I26" s="17">
        <v>30.036</v>
      </c>
      <c r="J26" s="17">
        <v>23.59</v>
      </c>
      <c r="K26" s="17">
        <v>53.265</v>
      </c>
      <c r="L26" s="13">
        <f>M26-I26</f>
        <v>184.515</v>
      </c>
      <c r="M26" s="17">
        <v>214.551</v>
      </c>
    </row>
    <row r="27" spans="1:13" ht="9.75" customHeight="1">
      <c r="A27" t="s">
        <v>21</v>
      </c>
      <c r="B27" s="13">
        <v>10.504</v>
      </c>
      <c r="C27" s="13">
        <v>42.172</v>
      </c>
      <c r="D27" s="13">
        <v>0.414</v>
      </c>
      <c r="E27" s="13">
        <f t="shared" si="0"/>
        <v>50.213</v>
      </c>
      <c r="F27" s="13">
        <v>60.717</v>
      </c>
      <c r="H27" s="18" t="s">
        <v>21</v>
      </c>
      <c r="I27" s="17">
        <v>10.853</v>
      </c>
      <c r="J27" s="17">
        <v>46.141</v>
      </c>
      <c r="K27" s="17">
        <v>0.69</v>
      </c>
      <c r="L27" s="13">
        <f>M27-I27</f>
        <v>54.796</v>
      </c>
      <c r="M27" s="17">
        <v>65.649</v>
      </c>
    </row>
    <row r="28" spans="1:13" ht="9.75" customHeight="1">
      <c r="A28" t="s">
        <v>22</v>
      </c>
      <c r="B28" s="13">
        <v>0.227</v>
      </c>
      <c r="C28" s="13">
        <v>6.964</v>
      </c>
      <c r="D28" s="13">
        <v>1.44</v>
      </c>
      <c r="E28" s="13">
        <f t="shared" si="0"/>
        <v>10.246</v>
      </c>
      <c r="F28" s="13">
        <v>10.473</v>
      </c>
      <c r="H28" s="18" t="s">
        <v>22</v>
      </c>
      <c r="I28" s="17">
        <v>0.239</v>
      </c>
      <c r="J28" s="17">
        <v>7.36</v>
      </c>
      <c r="K28" s="17">
        <v>1.614</v>
      </c>
      <c r="L28" s="13">
        <f>M28-I28</f>
        <v>11.408</v>
      </c>
      <c r="M28" s="17">
        <v>11.647</v>
      </c>
    </row>
    <row r="29" spans="1:13" ht="1.5" customHeight="1">
      <c r="A29" s="10"/>
      <c r="B29" s="13"/>
      <c r="C29" s="13"/>
      <c r="D29" s="13"/>
      <c r="E29" s="13"/>
      <c r="F29" s="13"/>
      <c r="H29" s="19"/>
      <c r="I29" s="17"/>
      <c r="J29" s="17"/>
      <c r="K29" s="17"/>
      <c r="L29" s="17"/>
      <c r="M29" s="17"/>
    </row>
    <row r="30" spans="1:13" s="10" customFormat="1" ht="9.75" customHeight="1">
      <c r="A30" s="10" t="s">
        <v>25</v>
      </c>
      <c r="B30" s="13"/>
      <c r="C30" s="13"/>
      <c r="D30" s="13"/>
      <c r="E30" s="13"/>
      <c r="F30" s="13"/>
      <c r="H30" s="19" t="s">
        <v>25</v>
      </c>
      <c r="I30" s="17"/>
      <c r="J30" s="17"/>
      <c r="K30" s="17"/>
      <c r="L30" s="17"/>
      <c r="M30" s="17"/>
    </row>
    <row r="31" spans="1:13" s="10" customFormat="1" ht="9.75" customHeight="1">
      <c r="A31" s="10" t="s">
        <v>14</v>
      </c>
      <c r="B31" s="13"/>
      <c r="C31" s="13"/>
      <c r="D31" s="13"/>
      <c r="E31" s="13"/>
      <c r="F31" s="13"/>
      <c r="H31" s="19" t="s">
        <v>14</v>
      </c>
      <c r="I31" s="17"/>
      <c r="J31" s="17"/>
      <c r="K31" s="17"/>
      <c r="L31" s="17"/>
      <c r="M31" s="17"/>
    </row>
    <row r="32" spans="1:14" ht="9.75" customHeight="1">
      <c r="A32" t="s">
        <v>15</v>
      </c>
      <c r="B32" s="13">
        <v>0.751</v>
      </c>
      <c r="C32" s="13">
        <v>0.914</v>
      </c>
      <c r="D32" s="13">
        <v>1.519</v>
      </c>
      <c r="E32" s="13">
        <f aca="true" t="shared" si="1" ref="E32:E38">F32-B32</f>
        <v>3.313</v>
      </c>
      <c r="F32" s="13">
        <v>4.064</v>
      </c>
      <c r="H32" s="18" t="s">
        <v>15</v>
      </c>
      <c r="I32" s="17">
        <f>B70</f>
        <v>0.841</v>
      </c>
      <c r="J32" s="17">
        <f>C70</f>
        <v>0.971</v>
      </c>
      <c r="K32" s="17">
        <f>D70</f>
        <v>1.467</v>
      </c>
      <c r="L32" s="17">
        <f>E70</f>
        <v>3.2640000000000002</v>
      </c>
      <c r="M32" s="17">
        <f>F70</f>
        <v>4.105</v>
      </c>
      <c r="N32" s="10"/>
    </row>
    <row r="33" spans="1:14" ht="9.75" customHeight="1">
      <c r="A33" t="s">
        <v>16</v>
      </c>
      <c r="B33" s="13">
        <v>9.131</v>
      </c>
      <c r="C33" s="13">
        <v>16.401</v>
      </c>
      <c r="D33" s="13">
        <v>14.317</v>
      </c>
      <c r="E33" s="13">
        <f t="shared" si="1"/>
        <v>36.114</v>
      </c>
      <c r="F33" s="13">
        <v>45.245</v>
      </c>
      <c r="H33" s="18" t="s">
        <v>16</v>
      </c>
      <c r="I33" s="17">
        <v>9.957</v>
      </c>
      <c r="J33" s="17">
        <v>18.962</v>
      </c>
      <c r="K33" s="17">
        <v>15.947</v>
      </c>
      <c r="L33" s="13">
        <f>M33-I33</f>
        <v>41.839</v>
      </c>
      <c r="M33" s="17">
        <v>51.796</v>
      </c>
      <c r="N33" s="10"/>
    </row>
    <row r="34" spans="1:14" ht="9.75" customHeight="1">
      <c r="A34" t="s">
        <v>17</v>
      </c>
      <c r="B34" s="13">
        <v>0.075</v>
      </c>
      <c r="C34" s="13">
        <v>0.338</v>
      </c>
      <c r="D34" s="13">
        <v>4.568</v>
      </c>
      <c r="E34" s="13">
        <f t="shared" si="1"/>
        <v>9.179</v>
      </c>
      <c r="F34" s="13">
        <v>9.254</v>
      </c>
      <c r="H34" s="18" t="s">
        <v>17</v>
      </c>
      <c r="I34" s="17">
        <v>0.131</v>
      </c>
      <c r="J34" s="17">
        <v>0.39</v>
      </c>
      <c r="K34" s="17">
        <v>6.852</v>
      </c>
      <c r="L34" s="13">
        <f>M34-I34</f>
        <v>11.5</v>
      </c>
      <c r="M34" s="17">
        <v>11.631</v>
      </c>
      <c r="N34" s="10"/>
    </row>
    <row r="35" spans="1:13" s="10" customFormat="1" ht="9.75" customHeight="1">
      <c r="A35" s="10" t="s">
        <v>18</v>
      </c>
      <c r="B35" s="13"/>
      <c r="C35" s="13"/>
      <c r="E35" s="13"/>
      <c r="F35" s="13"/>
      <c r="H35" s="19" t="s">
        <v>18</v>
      </c>
      <c r="I35" s="17"/>
      <c r="J35" s="17"/>
      <c r="K35" s="19"/>
      <c r="L35" s="17"/>
      <c r="M35" s="17"/>
    </row>
    <row r="36" spans="1:14" ht="9.75" customHeight="1">
      <c r="A36" t="s">
        <v>24</v>
      </c>
      <c r="B36" s="13">
        <v>8.576</v>
      </c>
      <c r="C36" s="13">
        <v>10.424</v>
      </c>
      <c r="D36" s="13">
        <v>18.672</v>
      </c>
      <c r="E36" s="13">
        <f t="shared" si="1"/>
        <v>36.652</v>
      </c>
      <c r="F36" s="13">
        <v>45.228</v>
      </c>
      <c r="H36" s="18" t="s">
        <v>24</v>
      </c>
      <c r="I36" s="17">
        <v>9.148</v>
      </c>
      <c r="J36" s="17">
        <v>11.196</v>
      </c>
      <c r="K36" s="17">
        <v>22.885</v>
      </c>
      <c r="L36" s="13">
        <f>M36-I36</f>
        <v>42.827</v>
      </c>
      <c r="M36" s="17">
        <v>51.975</v>
      </c>
      <c r="N36" s="10"/>
    </row>
    <row r="37" spans="1:14" ht="9.75" customHeight="1">
      <c r="A37" t="s">
        <v>21</v>
      </c>
      <c r="B37" s="13">
        <v>0.852</v>
      </c>
      <c r="C37" s="13">
        <v>6.231</v>
      </c>
      <c r="D37" s="13">
        <v>0.188</v>
      </c>
      <c r="E37" s="13">
        <f t="shared" si="1"/>
        <v>8.586</v>
      </c>
      <c r="F37" s="13">
        <v>9.438</v>
      </c>
      <c r="H37" s="18" t="s">
        <v>21</v>
      </c>
      <c r="I37" s="17">
        <v>1.016</v>
      </c>
      <c r="J37" s="17">
        <v>8.162</v>
      </c>
      <c r="K37" s="17">
        <v>0.162</v>
      </c>
      <c r="L37" s="13">
        <f>M37-I37</f>
        <v>10.692</v>
      </c>
      <c r="M37" s="17">
        <v>11.708</v>
      </c>
      <c r="N37" s="10"/>
    </row>
    <row r="38" spans="1:14" s="15" customFormat="1" ht="9.75" customHeight="1">
      <c r="A38" s="15" t="s">
        <v>22</v>
      </c>
      <c r="B38" s="16">
        <v>0.529</v>
      </c>
      <c r="C38" s="16">
        <v>0.998</v>
      </c>
      <c r="D38" s="16">
        <v>1.544</v>
      </c>
      <c r="E38" s="16">
        <f t="shared" si="1"/>
        <v>3.368</v>
      </c>
      <c r="F38" s="16">
        <v>3.897</v>
      </c>
      <c r="H38" s="16" t="s">
        <v>22</v>
      </c>
      <c r="I38" s="16">
        <v>0.765</v>
      </c>
      <c r="J38" s="16">
        <v>0.965</v>
      </c>
      <c r="K38" s="16">
        <v>1.219</v>
      </c>
      <c r="L38" s="13">
        <f>M38-I38</f>
        <v>3.084</v>
      </c>
      <c r="M38" s="16">
        <v>3.849</v>
      </c>
      <c r="N38" s="12"/>
    </row>
    <row r="39" spans="2:14" ht="1.5" customHeight="1">
      <c r="B39" s="13"/>
      <c r="C39" s="13"/>
      <c r="D39" s="13"/>
      <c r="E39" s="13"/>
      <c r="F39" s="13"/>
      <c r="G39" s="10"/>
      <c r="I39" s="13">
        <v>0.55</v>
      </c>
      <c r="J39" s="13">
        <v>0.45</v>
      </c>
      <c r="K39" s="13">
        <v>0.44</v>
      </c>
      <c r="L39" s="13">
        <f>+M39-I39</f>
        <v>1.32</v>
      </c>
      <c r="M39" s="13">
        <v>1.87</v>
      </c>
      <c r="N39" s="10"/>
    </row>
    <row r="40" spans="1:13" s="10" customFormat="1" ht="15.75" customHeight="1">
      <c r="A40" s="14" t="s">
        <v>30</v>
      </c>
      <c r="B40" s="13"/>
      <c r="C40" s="13"/>
      <c r="D40" s="13"/>
      <c r="E40" s="13"/>
      <c r="F40" s="13"/>
      <c r="H40" s="14" t="s">
        <v>31</v>
      </c>
      <c r="I40" s="13"/>
      <c r="J40" s="13"/>
      <c r="K40" s="13"/>
      <c r="L40" s="13"/>
      <c r="M40" s="13"/>
    </row>
    <row r="41" spans="1:13" s="10" customFormat="1" ht="9.75" customHeight="1">
      <c r="A41" s="10" t="s">
        <v>13</v>
      </c>
      <c r="B41" s="13"/>
      <c r="C41" s="13"/>
      <c r="D41" s="13"/>
      <c r="E41" s="13"/>
      <c r="F41" s="13"/>
      <c r="H41" s="10" t="s">
        <v>13</v>
      </c>
      <c r="I41" s="13"/>
      <c r="J41" s="13"/>
      <c r="K41" s="13"/>
      <c r="L41" s="13"/>
      <c r="M41" s="13"/>
    </row>
    <row r="42" spans="1:13" s="10" customFormat="1" ht="9.75" customHeight="1">
      <c r="A42" s="10" t="s">
        <v>14</v>
      </c>
      <c r="B42" s="13"/>
      <c r="C42" s="13"/>
      <c r="D42" s="13"/>
      <c r="E42" s="13"/>
      <c r="F42" s="13"/>
      <c r="H42" s="10" t="s">
        <v>14</v>
      </c>
      <c r="I42" s="13"/>
      <c r="J42" s="13"/>
      <c r="K42" s="13"/>
      <c r="L42" s="13"/>
      <c r="M42" s="13"/>
    </row>
    <row r="43" spans="1:13" ht="9.75" customHeight="1">
      <c r="A43" t="s">
        <v>15</v>
      </c>
      <c r="B43" s="13">
        <f>B18</f>
        <v>2.504</v>
      </c>
      <c r="C43" s="13">
        <f>C18</f>
        <v>41.362</v>
      </c>
      <c r="D43" s="13">
        <f>D18</f>
        <v>15.215</v>
      </c>
      <c r="E43" s="13">
        <f>E18</f>
        <v>59.241</v>
      </c>
      <c r="F43" s="13">
        <f>F18</f>
        <v>61.745</v>
      </c>
      <c r="G43" s="10"/>
      <c r="H43" t="s">
        <v>15</v>
      </c>
      <c r="I43" s="13">
        <f>I18</f>
        <v>5.354</v>
      </c>
      <c r="J43" s="13">
        <f>J18</f>
        <v>50.193</v>
      </c>
      <c r="K43" s="13">
        <f>K18</f>
        <v>18.972</v>
      </c>
      <c r="L43" s="13">
        <f>L18</f>
        <v>71.236</v>
      </c>
      <c r="M43" s="13">
        <f>M18</f>
        <v>76.59</v>
      </c>
    </row>
    <row r="44" spans="1:13" ht="9.75" customHeight="1">
      <c r="A44" t="s">
        <v>16</v>
      </c>
      <c r="B44" s="13">
        <v>106.878</v>
      </c>
      <c r="C44" s="13">
        <v>169.863</v>
      </c>
      <c r="D44" s="13">
        <v>15.392</v>
      </c>
      <c r="E44" s="13">
        <f aca="true" t="shared" si="2" ref="E44:E50">F44-B44</f>
        <v>212.71700000000004</v>
      </c>
      <c r="F44" s="13">
        <v>319.595</v>
      </c>
      <c r="G44" s="10"/>
      <c r="H44" t="s">
        <v>16</v>
      </c>
      <c r="I44" s="13">
        <v>117.208</v>
      </c>
      <c r="J44" s="13">
        <v>175.37</v>
      </c>
      <c r="K44" s="13">
        <v>16.802</v>
      </c>
      <c r="L44" s="13">
        <f>M44-I44</f>
        <v>223.58</v>
      </c>
      <c r="M44" s="13">
        <v>340.788</v>
      </c>
    </row>
    <row r="45" spans="1:13" ht="9.75" customHeight="1">
      <c r="A45" t="s">
        <v>17</v>
      </c>
      <c r="B45" s="13">
        <v>0.904</v>
      </c>
      <c r="C45" s="13">
        <v>0.32</v>
      </c>
      <c r="D45" s="13">
        <v>105.973</v>
      </c>
      <c r="E45" s="13">
        <f t="shared" si="2"/>
        <v>123.45700000000001</v>
      </c>
      <c r="F45" s="13">
        <v>124.361</v>
      </c>
      <c r="G45" s="10"/>
      <c r="H45" t="s">
        <v>17</v>
      </c>
      <c r="I45" s="13">
        <v>0.68</v>
      </c>
      <c r="J45" s="13">
        <v>1.372</v>
      </c>
      <c r="K45" s="13">
        <v>115.99</v>
      </c>
      <c r="L45" s="13">
        <f>M45-I45</f>
        <v>137.569</v>
      </c>
      <c r="M45" s="13">
        <v>138.249</v>
      </c>
    </row>
    <row r="46" spans="1:11" s="10" customFormat="1" ht="9.75" customHeight="1">
      <c r="A46" s="10" t="s">
        <v>18</v>
      </c>
      <c r="B46" s="13"/>
      <c r="C46" s="13"/>
      <c r="D46" s="13"/>
      <c r="F46" s="13"/>
      <c r="H46" s="10" t="s">
        <v>18</v>
      </c>
      <c r="I46" s="13"/>
      <c r="J46" s="13"/>
      <c r="K46" s="13"/>
    </row>
    <row r="47" spans="1:13" ht="9.75" customHeight="1">
      <c r="A47" t="s">
        <v>19</v>
      </c>
      <c r="B47" s="13">
        <v>50.975</v>
      </c>
      <c r="C47" s="13">
        <v>84.187</v>
      </c>
      <c r="D47" s="13">
        <v>98.305</v>
      </c>
      <c r="E47" s="13">
        <f t="shared" si="2"/>
        <v>213.439</v>
      </c>
      <c r="F47" s="13">
        <v>264.414</v>
      </c>
      <c r="G47" s="10"/>
      <c r="H47" t="s">
        <v>19</v>
      </c>
      <c r="I47" s="13">
        <v>52.798</v>
      </c>
      <c r="J47" s="13">
        <v>90.3</v>
      </c>
      <c r="K47" s="13">
        <v>112.48</v>
      </c>
      <c r="L47" s="13">
        <f>M47-I47</f>
        <v>238.75</v>
      </c>
      <c r="M47" s="13">
        <v>291.548</v>
      </c>
    </row>
    <row r="48" spans="1:13" ht="9.75" customHeight="1">
      <c r="A48" t="s">
        <v>20</v>
      </c>
      <c r="B48" s="13">
        <v>54.955</v>
      </c>
      <c r="C48" s="13">
        <v>91.767</v>
      </c>
      <c r="D48" s="13">
        <v>117.685</v>
      </c>
      <c r="E48" s="13">
        <f t="shared" si="2"/>
        <v>247.04500000000002</v>
      </c>
      <c r="F48" s="13">
        <v>302</v>
      </c>
      <c r="G48" s="10"/>
      <c r="H48" t="s">
        <v>20</v>
      </c>
      <c r="I48" s="13">
        <v>56.287</v>
      </c>
      <c r="J48" s="13">
        <v>98.414</v>
      </c>
      <c r="K48" s="13">
        <v>134.176</v>
      </c>
      <c r="L48" s="13">
        <f>M48-I48</f>
        <v>275.413</v>
      </c>
      <c r="M48" s="13">
        <v>331.7</v>
      </c>
    </row>
    <row r="49" spans="1:13" ht="9.75" customHeight="1">
      <c r="A49" t="s">
        <v>21</v>
      </c>
      <c r="B49" s="13">
        <v>50.143</v>
      </c>
      <c r="C49" s="13">
        <v>68.787</v>
      </c>
      <c r="D49" s="13">
        <v>0.291</v>
      </c>
      <c r="E49" s="13">
        <f t="shared" si="2"/>
        <v>76.075</v>
      </c>
      <c r="F49" s="13">
        <v>126.218</v>
      </c>
      <c r="G49" s="10"/>
      <c r="H49" t="s">
        <v>21</v>
      </c>
      <c r="I49" s="13">
        <v>55.112</v>
      </c>
      <c r="J49" s="13">
        <v>77.87</v>
      </c>
      <c r="K49" s="13">
        <v>0.332</v>
      </c>
      <c r="L49" s="13">
        <f>M49-I49</f>
        <v>85.993</v>
      </c>
      <c r="M49" s="13">
        <v>141.105</v>
      </c>
    </row>
    <row r="50" spans="1:13" ht="9.75" customHeight="1">
      <c r="A50" t="s">
        <v>22</v>
      </c>
      <c r="B50" s="13">
        <v>5.188</v>
      </c>
      <c r="C50" s="13">
        <v>50.991</v>
      </c>
      <c r="D50" s="13">
        <v>18.604</v>
      </c>
      <c r="E50" s="13">
        <f t="shared" si="2"/>
        <v>72.298</v>
      </c>
      <c r="F50" s="13">
        <v>77.486</v>
      </c>
      <c r="G50" s="10"/>
      <c r="H50" t="s">
        <v>22</v>
      </c>
      <c r="I50" s="13">
        <v>11.843</v>
      </c>
      <c r="J50" s="13">
        <v>50.651</v>
      </c>
      <c r="K50" s="13">
        <v>17.256</v>
      </c>
      <c r="L50" s="13">
        <f>M50-I50</f>
        <v>70.978</v>
      </c>
      <c r="M50" s="13">
        <v>82.821</v>
      </c>
    </row>
    <row r="51" spans="2:14" ht="1.5" customHeight="1">
      <c r="B51" s="10"/>
      <c r="C51" s="10"/>
      <c r="D51" s="10"/>
      <c r="E51" s="10"/>
      <c r="F51" s="10"/>
      <c r="G51" s="10"/>
      <c r="I51" s="10"/>
      <c r="J51" s="10"/>
      <c r="K51" s="10"/>
      <c r="L51" s="10"/>
      <c r="M51" s="10"/>
      <c r="N51" s="10"/>
    </row>
    <row r="52" spans="1:8" s="10" customFormat="1" ht="9.75" customHeight="1">
      <c r="A52" s="10" t="s">
        <v>23</v>
      </c>
      <c r="H52" s="10" t="s">
        <v>23</v>
      </c>
    </row>
    <row r="53" spans="1:13" s="10" customFormat="1" ht="9.75" customHeight="1">
      <c r="A53" s="10" t="s">
        <v>14</v>
      </c>
      <c r="B53" s="13"/>
      <c r="C53" s="13"/>
      <c r="D53" s="13"/>
      <c r="E53" s="13"/>
      <c r="F53" s="13"/>
      <c r="H53" s="10" t="s">
        <v>14</v>
      </c>
      <c r="I53" s="13"/>
      <c r="J53" s="13"/>
      <c r="K53" s="13"/>
      <c r="L53" s="13"/>
      <c r="M53" s="13"/>
    </row>
    <row r="54" spans="1:13" ht="9.75" customHeight="1">
      <c r="A54" t="s">
        <v>15</v>
      </c>
      <c r="B54" s="13">
        <f>+B28</f>
        <v>0.227</v>
      </c>
      <c r="C54" s="13">
        <f>+C28</f>
        <v>6.964</v>
      </c>
      <c r="D54" s="13">
        <f>+D28</f>
        <v>1.44</v>
      </c>
      <c r="E54" s="13">
        <f>+E28</f>
        <v>10.246</v>
      </c>
      <c r="F54" s="13">
        <f>+F28</f>
        <v>10.473</v>
      </c>
      <c r="H54" t="s">
        <v>15</v>
      </c>
      <c r="I54" s="13">
        <f>I28</f>
        <v>0.239</v>
      </c>
      <c r="J54" s="13">
        <f>J28</f>
        <v>7.36</v>
      </c>
      <c r="K54" s="13">
        <f>K28</f>
        <v>1.614</v>
      </c>
      <c r="L54" s="13">
        <f>L28</f>
        <v>11.408</v>
      </c>
      <c r="M54" s="13">
        <f>M28</f>
        <v>11.647</v>
      </c>
    </row>
    <row r="55" spans="1:13" ht="9.75" customHeight="1">
      <c r="A55" t="s">
        <v>16</v>
      </c>
      <c r="B55" s="13">
        <v>40.88</v>
      </c>
      <c r="C55" s="13">
        <v>68.388</v>
      </c>
      <c r="D55" s="13">
        <v>15.36</v>
      </c>
      <c r="E55" s="13">
        <f>F55-B55</f>
        <v>167.38400000000001</v>
      </c>
      <c r="F55" s="13">
        <v>208.264</v>
      </c>
      <c r="H55" t="s">
        <v>16</v>
      </c>
      <c r="I55" s="13">
        <v>41.378</v>
      </c>
      <c r="J55" s="13">
        <v>73.7</v>
      </c>
      <c r="K55" s="13">
        <v>16.693</v>
      </c>
      <c r="L55" s="13">
        <f>M55-I55</f>
        <v>187.07100000000003</v>
      </c>
      <c r="M55" s="13">
        <v>228.449</v>
      </c>
    </row>
    <row r="56" spans="1:13" ht="9.75" customHeight="1">
      <c r="A56" t="s">
        <v>17</v>
      </c>
      <c r="B56" s="13">
        <v>0.302</v>
      </c>
      <c r="C56" s="13">
        <v>0.026</v>
      </c>
      <c r="D56" s="13">
        <v>36.406</v>
      </c>
      <c r="E56" s="13">
        <f>F56-B56</f>
        <v>60.572</v>
      </c>
      <c r="F56" s="13">
        <v>60.874</v>
      </c>
      <c r="H56" t="s">
        <v>17</v>
      </c>
      <c r="I56" s="13">
        <v>0.295</v>
      </c>
      <c r="J56" s="13">
        <v>0.027</v>
      </c>
      <c r="K56" s="13">
        <v>39.08</v>
      </c>
      <c r="L56" s="13">
        <f>M56-I56</f>
        <v>64.136</v>
      </c>
      <c r="M56" s="13">
        <v>64.431</v>
      </c>
    </row>
    <row r="57" spans="1:12" s="10" customFormat="1" ht="9.75" customHeight="1">
      <c r="A57" s="10" t="s">
        <v>18</v>
      </c>
      <c r="B57" s="13"/>
      <c r="C57" s="13"/>
      <c r="D57" s="13"/>
      <c r="E57" s="13"/>
      <c r="H57" s="10" t="s">
        <v>18</v>
      </c>
      <c r="I57" s="13"/>
      <c r="J57" s="13"/>
      <c r="K57" s="13"/>
      <c r="L57" s="13"/>
    </row>
    <row r="58" spans="1:13" ht="9.75" customHeight="1">
      <c r="A58" t="s">
        <v>24</v>
      </c>
      <c r="B58" s="13">
        <v>29.282</v>
      </c>
      <c r="C58" s="13">
        <v>22.602</v>
      </c>
      <c r="D58" s="13">
        <v>50.503</v>
      </c>
      <c r="E58" s="13">
        <f>F58-B58</f>
        <v>172.796</v>
      </c>
      <c r="F58" s="13">
        <v>202.078</v>
      </c>
      <c r="H58" t="s">
        <v>24</v>
      </c>
      <c r="I58" s="13">
        <v>31.117</v>
      </c>
      <c r="J58" s="13">
        <v>24.736</v>
      </c>
      <c r="K58" s="13">
        <v>55.052</v>
      </c>
      <c r="L58" s="13">
        <f>M58-I58</f>
        <v>193.954</v>
      </c>
      <c r="M58" s="13">
        <v>225.071</v>
      </c>
    </row>
    <row r="59" spans="1:13" ht="9.75" customHeight="1">
      <c r="A59" t="s">
        <v>21</v>
      </c>
      <c r="B59" s="13">
        <v>11.891</v>
      </c>
      <c r="C59" s="13">
        <v>44.486</v>
      </c>
      <c r="D59" s="13">
        <v>0.702</v>
      </c>
      <c r="E59" s="13">
        <f>F59-B59</f>
        <v>52.565000000000005</v>
      </c>
      <c r="F59" s="13">
        <v>64.456</v>
      </c>
      <c r="H59" t="s">
        <v>21</v>
      </c>
      <c r="I59" s="13">
        <v>10.523</v>
      </c>
      <c r="J59" s="13">
        <v>49.4</v>
      </c>
      <c r="K59" s="13">
        <v>0.69</v>
      </c>
      <c r="L59" s="13">
        <f>M59-I59</f>
        <v>57.763000000000005</v>
      </c>
      <c r="M59" s="13">
        <v>68.286</v>
      </c>
    </row>
    <row r="60" spans="1:13" ht="9.75" customHeight="1">
      <c r="A60" t="s">
        <v>22</v>
      </c>
      <c r="B60" s="13">
        <v>0.236</v>
      </c>
      <c r="C60" s="13">
        <v>8.29</v>
      </c>
      <c r="D60" s="13">
        <v>2.001</v>
      </c>
      <c r="E60" s="13">
        <f>F60-B60</f>
        <v>12.841</v>
      </c>
      <c r="F60" s="13">
        <v>13.077</v>
      </c>
      <c r="H60" t="s">
        <v>22</v>
      </c>
      <c r="I60" s="13">
        <v>0.272</v>
      </c>
      <c r="J60" s="13">
        <v>6.951</v>
      </c>
      <c r="K60" s="13">
        <v>1.645</v>
      </c>
      <c r="L60" s="13">
        <f>M60-I60</f>
        <v>10.898</v>
      </c>
      <c r="M60" s="13">
        <v>11.17</v>
      </c>
    </row>
    <row r="61" spans="2:13" s="10" customFormat="1" ht="1.5" customHeight="1">
      <c r="B61" s="13"/>
      <c r="C61" s="13"/>
      <c r="D61" s="13"/>
      <c r="E61" s="13"/>
      <c r="F61" s="13"/>
      <c r="I61" s="13"/>
      <c r="J61" s="13"/>
      <c r="K61" s="13"/>
      <c r="L61" s="13"/>
      <c r="M61" s="13"/>
    </row>
    <row r="62" spans="1:13" s="10" customFormat="1" ht="9.75" customHeight="1">
      <c r="A62" s="10" t="s">
        <v>25</v>
      </c>
      <c r="B62" s="13"/>
      <c r="C62" s="13"/>
      <c r="D62" s="13"/>
      <c r="E62" s="13"/>
      <c r="F62" s="13"/>
      <c r="H62" s="10" t="s">
        <v>25</v>
      </c>
      <c r="I62" s="13"/>
      <c r="J62" s="13"/>
      <c r="K62" s="13"/>
      <c r="L62" s="13"/>
      <c r="M62" s="13"/>
    </row>
    <row r="63" spans="1:13" s="10" customFormat="1" ht="9.75" customHeight="1">
      <c r="A63" s="10" t="s">
        <v>14</v>
      </c>
      <c r="B63" s="13"/>
      <c r="C63" s="13"/>
      <c r="D63" s="13"/>
      <c r="E63" s="13"/>
      <c r="F63" s="13"/>
      <c r="H63" s="10" t="s">
        <v>14</v>
      </c>
      <c r="I63" s="13"/>
      <c r="J63" s="13"/>
      <c r="K63" s="13"/>
      <c r="L63" s="13"/>
      <c r="M63" s="13"/>
    </row>
    <row r="64" spans="1:15" ht="9.75" customHeight="1">
      <c r="A64" t="s">
        <v>15</v>
      </c>
      <c r="B64" s="13">
        <f>B38</f>
        <v>0.529</v>
      </c>
      <c r="C64" s="13">
        <f>C38</f>
        <v>0.998</v>
      </c>
      <c r="D64" s="13">
        <f>D38</f>
        <v>1.544</v>
      </c>
      <c r="E64" s="13">
        <f>E38</f>
        <v>3.368</v>
      </c>
      <c r="F64" s="13">
        <f>F38</f>
        <v>3.897</v>
      </c>
      <c r="G64" s="10"/>
      <c r="H64" t="s">
        <v>15</v>
      </c>
      <c r="I64" s="13">
        <f>I38</f>
        <v>0.765</v>
      </c>
      <c r="J64" s="13">
        <f>J38</f>
        <v>0.965</v>
      </c>
      <c r="K64" s="13">
        <f>K38</f>
        <v>1.219</v>
      </c>
      <c r="L64" s="13">
        <f>L38</f>
        <v>3.084</v>
      </c>
      <c r="M64" s="13">
        <f>M38</f>
        <v>3.849</v>
      </c>
      <c r="N64" s="10"/>
      <c r="O64" s="10"/>
    </row>
    <row r="65" spans="1:15" ht="9.75" customHeight="1">
      <c r="A65" t="s">
        <v>16</v>
      </c>
      <c r="B65" s="13">
        <v>9.706</v>
      </c>
      <c r="C65" s="13">
        <v>18.107</v>
      </c>
      <c r="D65" s="13">
        <v>15.197</v>
      </c>
      <c r="E65" s="13">
        <f>F65-B65</f>
        <v>39.583</v>
      </c>
      <c r="F65" s="13">
        <v>49.289</v>
      </c>
      <c r="G65" s="10"/>
      <c r="H65" t="s">
        <v>16</v>
      </c>
      <c r="I65" s="13">
        <v>10.233</v>
      </c>
      <c r="J65" s="13">
        <v>19.368</v>
      </c>
      <c r="K65" s="13">
        <v>17.679</v>
      </c>
      <c r="L65" s="13">
        <f>M65-I65</f>
        <v>44.236999999999995</v>
      </c>
      <c r="M65" s="13">
        <v>54.47</v>
      </c>
      <c r="N65" s="10"/>
      <c r="O65" s="10"/>
    </row>
    <row r="66" spans="1:15" ht="9.75" customHeight="1">
      <c r="A66" t="s">
        <v>17</v>
      </c>
      <c r="B66" s="13">
        <v>0.12</v>
      </c>
      <c r="C66" s="13">
        <v>0.286</v>
      </c>
      <c r="D66" s="13">
        <v>5.255</v>
      </c>
      <c r="E66" s="13">
        <f>F66-B66</f>
        <v>9.915000000000001</v>
      </c>
      <c r="F66" s="13">
        <v>10.035</v>
      </c>
      <c r="G66" s="10"/>
      <c r="H66" t="s">
        <v>17</v>
      </c>
      <c r="I66" s="13">
        <v>0.149</v>
      </c>
      <c r="J66" s="13">
        <v>0.29</v>
      </c>
      <c r="K66" s="13">
        <v>6.13</v>
      </c>
      <c r="L66" s="13">
        <f>M66-I66</f>
        <v>10.939</v>
      </c>
      <c r="M66" s="13">
        <v>11.088</v>
      </c>
      <c r="N66" s="10"/>
      <c r="O66" s="10"/>
    </row>
    <row r="67" spans="1:13" s="10" customFormat="1" ht="9.75" customHeight="1">
      <c r="A67" s="10" t="s">
        <v>18</v>
      </c>
      <c r="B67" s="13"/>
      <c r="C67" s="13"/>
      <c r="E67" s="13"/>
      <c r="F67" s="13"/>
      <c r="H67" s="10" t="s">
        <v>18</v>
      </c>
      <c r="I67" s="13"/>
      <c r="J67" s="13"/>
      <c r="M67" s="13"/>
    </row>
    <row r="68" spans="1:15" ht="9.75" customHeight="1">
      <c r="A68" t="s">
        <v>24</v>
      </c>
      <c r="B68" s="13">
        <v>8.6</v>
      </c>
      <c r="C68" s="13">
        <v>10.806</v>
      </c>
      <c r="D68" s="13">
        <v>20.35</v>
      </c>
      <c r="E68" s="13">
        <f>F68-B68</f>
        <v>39.423</v>
      </c>
      <c r="F68" s="13">
        <v>48.023</v>
      </c>
      <c r="G68" s="10"/>
      <c r="H68" t="s">
        <v>24</v>
      </c>
      <c r="I68" s="13">
        <v>9.322</v>
      </c>
      <c r="J68" s="13">
        <v>11.555</v>
      </c>
      <c r="K68" s="13">
        <v>23.685</v>
      </c>
      <c r="L68" s="13">
        <f>M68-I68</f>
        <v>44.548</v>
      </c>
      <c r="M68" s="13">
        <v>53.87</v>
      </c>
      <c r="N68" s="10"/>
      <c r="O68" s="10"/>
    </row>
    <row r="69" spans="1:15" ht="9.75" customHeight="1">
      <c r="A69" t="s">
        <v>21</v>
      </c>
      <c r="B69" s="13">
        <v>0.914</v>
      </c>
      <c r="C69" s="13">
        <v>7.614</v>
      </c>
      <c r="D69" s="13">
        <v>0.179</v>
      </c>
      <c r="E69" s="13">
        <f>F69-B69</f>
        <v>10.179</v>
      </c>
      <c r="F69" s="13">
        <v>11.093</v>
      </c>
      <c r="G69" s="10"/>
      <c r="H69" t="s">
        <v>21</v>
      </c>
      <c r="I69" s="13">
        <v>1.021</v>
      </c>
      <c r="J69" s="13">
        <v>8.05</v>
      </c>
      <c r="K69" s="13">
        <v>0.191</v>
      </c>
      <c r="L69" s="13">
        <f>M69-I69</f>
        <v>10.715</v>
      </c>
      <c r="M69" s="13">
        <v>11.736</v>
      </c>
      <c r="N69" s="10"/>
      <c r="O69" s="10"/>
    </row>
    <row r="70" spans="1:15" ht="9.75" customHeight="1">
      <c r="A70" s="2" t="s">
        <v>22</v>
      </c>
      <c r="B70" s="11">
        <v>0.841</v>
      </c>
      <c r="C70" s="11">
        <v>0.971</v>
      </c>
      <c r="D70" s="11">
        <v>1.467</v>
      </c>
      <c r="E70" s="11">
        <f>F70-B70</f>
        <v>3.2640000000000002</v>
      </c>
      <c r="F70" s="11">
        <v>4.105</v>
      </c>
      <c r="G70" s="12"/>
      <c r="H70" s="2" t="s">
        <v>22</v>
      </c>
      <c r="I70" s="11">
        <v>0.804</v>
      </c>
      <c r="J70" s="11">
        <v>1.018</v>
      </c>
      <c r="K70" s="11">
        <v>1.152</v>
      </c>
      <c r="L70" s="11">
        <f>M70-I70</f>
        <v>2.997</v>
      </c>
      <c r="M70" s="11">
        <v>3.801</v>
      </c>
      <c r="N70" s="10"/>
      <c r="O70" s="10"/>
    </row>
    <row r="71" spans="1:15" ht="12" customHeight="1">
      <c r="A71" s="8" t="s">
        <v>26</v>
      </c>
      <c r="B71" s="10"/>
      <c r="C71" s="10"/>
      <c r="D71" s="10"/>
      <c r="E71" s="10"/>
      <c r="F71" s="10"/>
      <c r="G71" s="10"/>
      <c r="H71" s="8"/>
      <c r="I71" s="10"/>
      <c r="J71" s="10"/>
      <c r="K71" s="10"/>
      <c r="L71" s="10"/>
      <c r="M71" s="10"/>
      <c r="N71" s="10"/>
      <c r="O71" s="10"/>
    </row>
    <row r="72" ht="11.25">
      <c r="A72" s="7" t="s">
        <v>32</v>
      </c>
    </row>
    <row r="73" ht="11.25">
      <c r="A73" s="7" t="s">
        <v>33</v>
      </c>
    </row>
    <row r="74" ht="11.25">
      <c r="A74" s="7" t="s">
        <v>34</v>
      </c>
    </row>
    <row r="75" spans="1:13" ht="12" customHeight="1">
      <c r="A75" s="7" t="s">
        <v>35</v>
      </c>
      <c r="L75" s="9"/>
      <c r="M75" s="9"/>
    </row>
    <row r="76" ht="11.25">
      <c r="K76" s="9" t="s">
        <v>36</v>
      </c>
    </row>
  </sheetData>
  <sheetProtection/>
  <mergeCells count="1">
    <mergeCell ref="B6:M6"/>
  </mergeCells>
  <printOptions/>
  <pageMargins left="0.7" right="0.7" top="0.75" bottom="0.75" header="0.3" footer="0.3"/>
  <pageSetup firstPageNumber="78" useFirstPageNumber="1" fitToHeight="1" fitToWidth="1" horizontalDpi="600" verticalDpi="600" orientation="portrait" scale="84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Supply and use: Soybeans, soybean meal, and soybean oil, U.S., major foreign exporters, importers, and world, 2013/14-2016/17</dc:title>
  <dc:subject>Agricultural Economics</dc:subject>
  <dc:creator>Mark Ash</dc:creator>
  <cp:keywords>Soybeans, Supply and use, soybean meal, and soybean oil, foreign exporters, importers</cp:keywords>
  <dc:description/>
  <cp:lastModifiedBy>WIN31TONT40</cp:lastModifiedBy>
  <dcterms:created xsi:type="dcterms:W3CDTF">2015-03-23T15:39:39Z</dcterms:created>
  <dcterms:modified xsi:type="dcterms:W3CDTF">2017-03-16T15:27:04Z</dcterms:modified>
  <cp:category/>
  <cp:version/>
  <cp:contentType/>
  <cp:contentStatus/>
</cp:coreProperties>
</file>