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805" windowWidth="15300" windowHeight="576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<sst xmlns="http://schemas.openxmlformats.org/spreadsheetml/2006/main" count="352" uniqueCount="209">
  <si>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</si>
  <si>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</si>
  <si>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</si>
  <si>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</si>
  <si>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</si>
  <si>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</si>
  <si>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</si>
  <si>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</si>
  <si>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</si>
  <si>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</si>
  <si>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</si>
  <si>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</si>
  <si>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</si>
  <si>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</si>
  <si>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</si>
  <si>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</si>
  <si>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</si>
  <si>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</si>
  <si>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</si>
  <si>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</si>
  <si>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</si>
  <si>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</si>
  <si>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</si>
  <si>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</si>
  <si>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</si>
  <si>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</si>
  <si>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</si>
  <si>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</si>
  <si>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</si>
  <si>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</si>
  <si>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</si>
  <si>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</si>
  <si>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</si>
  <si>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</si>
  <si>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</si>
  <si>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</si>
  <si>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</si>
  <si>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</si>
  <si>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</si>
  <si>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</si>
  <si>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</si>
  <si>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</si>
  <si>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</si>
  <si>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</si>
  <si>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</si>
  <si>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</si>
  <si>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</si>
  <si>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</si>
  <si>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</si>
  <si>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</si>
  <si>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</si>
  <si>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</si>
  <si>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</si>
  <si>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</si>
  <si>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</si>
  <si>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</si>
  <si>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</si>
  <si>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</si>
  <si>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</si>
  <si>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</si>
  <si>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</si>
  <si>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</si>
  <si>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</si>
  <si>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</si>
  <si>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</si>
  <si>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</si>
  <si>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</si>
  <si>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</si>
  <si>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</si>
  <si>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</si>
  <si>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</si>
  <si>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</si>
  <si>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</si>
  <si>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</si>
  <si>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</si>
  <si>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</si>
  <si>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</si>
  <si>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</si>
  <si>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</si>
  <si>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</si>
  <si>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</si>
  <si>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</si>
  <si>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</si>
  <si>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</si>
  <si>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</si>
  <si>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</si>
  <si>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</si>
  <si>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</si>
  <si>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</si>
  <si>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</si>
  <si>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</si>
  <si>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</si>
  <si>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</si>
  <si>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</si>
  <si>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</si>
  <si>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</si>
  <si>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</si>
  <si>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</si>
  <si>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</si>
  <si>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</si>
  <si>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</si>
  <si>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</si>
  <si>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</si>
  <si>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</si>
  <si>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</si>
  <si>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</si>
  <si>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</si>
  <si>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</si>
  <si>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</si>
  <si>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</si>
  <si>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</si>
  <si>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</si>
  <si>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</si>
  <si>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</si>
  <si>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</si>
  <si>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</si>
  <si>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</si>
  <si>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</si>
  <si>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</si>
  <si>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</si>
  <si>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</si>
  <si>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</si>
  <si>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</si>
  <si>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</si>
  <si>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</si>
  <si>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</si>
  <si>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</si>
  <si>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</si>
  <si>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</si>
  <si>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</si>
  <si>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</si>
  <si>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</si>
  <si>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</si>
  <si>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</si>
  <si>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</si>
  <si>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</si>
  <si>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</si>
  <si>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</si>
  <si>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</si>
  <si>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</si>
  <si>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</si>
  <si>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</si>
  <si>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</si>
  <si>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</si>
  <si>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</si>
  <si>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</si>
  <si>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</si>
  <si>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</si>
  <si>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</si>
  <si>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</si>
  <si>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</si>
  <si>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</si>
  <si>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</si>
  <si>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</si>
  <si>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</si>
  <si>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</si>
  <si>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</si>
  <si>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</si>
  <si>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</si>
  <si>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</si>
  <si>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</si>
  <si>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</si>
  <si>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</si>
  <si>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</si>
  <si>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</si>
  <si>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</si>
  <si>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</si>
  <si>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</si>
  <si>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</si>
  <si>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</si>
  <si>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</si>
  <si>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</si>
  <si>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</si>
  <si>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</si>
  <si>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</si>
  <si>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</si>
  <si>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</si>
  <si>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</si>
  <si>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</si>
  <si>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</si>
  <si>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</si>
  <si>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</si>
  <si>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</si>
  <si>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</si>
  <si>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</si>
  <si>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</si>
  <si>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</si>
  <si>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</si>
  <si>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</si>
  <si>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</si>
  <si>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</si>
  <si>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</si>
  <si>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</si>
  <si>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</si>
  <si>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</si>
  <si>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</si>
  <si>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</si>
  <si>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</si>
  <si>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</si>
  <si>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</si>
  <si>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</si>
  <si>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</si>
  <si>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</si>
  <si>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</si>
  <si>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</si>
  <si>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Slieve Ardagh</t>
  </si>
  <si>
    <t>19th Sept 2008</t>
  </si>
  <si>
    <t>Fionnuala Ni Mhairtin</t>
  </si>
  <si>
    <t>SLA_SP05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</si>
</sst>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6.088729199688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6.337114455391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0.18419950200000004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0.18419950200000004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12.794242659079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35890</v>
      </c>
      <c r="K17">
        <f>IF(G17&gt;=1000000,100,IF(G17&lt;1000,1,(1+G17/10000)))</f>
        <v>4.589</v>
      </c>
    </row>
    <row r="18" ht="3.75" customHeight="1"/>
    <row r="19" ht="3.75" customHeight="1"/>
    <row r="20" spans="2:9" ht="14.25">
      <c r="B20" t="s">
        <v>120</v>
      </c>
      <c r="G20">
        <v>10556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68.12</v>
      </c>
      <c r="D25" s="38">
        <f t="shared" si="0"/>
        <v>681.2</v>
      </c>
      <c r="E25" s="38">
        <f t="shared" si="1"/>
        <v>6.812000000000001</v>
      </c>
      <c r="F25" s="38">
        <f t="shared" si="2"/>
        <v>681.2</v>
      </c>
      <c r="G25" s="38">
        <f t="shared" si="3"/>
        <v>0.6812</v>
      </c>
      <c r="H25" s="38">
        <f t="shared" si="4"/>
        <v>6.812000000000001</v>
      </c>
      <c r="I25" s="38">
        <f t="shared" si="5"/>
        <v>6.812000000000001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657.87</v>
      </c>
      <c r="D26" s="38">
        <f t="shared" si="0"/>
        <v>6.5787</v>
      </c>
      <c r="E26" s="38">
        <f t="shared" si="1"/>
        <v>6.5787</v>
      </c>
      <c r="F26" s="38">
        <f t="shared" si="2"/>
        <v>6.5787</v>
      </c>
      <c r="G26" s="38">
        <f t="shared" si="3"/>
        <v>0.6578700000000001</v>
      </c>
      <c r="H26" s="38">
        <f t="shared" si="4"/>
        <v>0.6578700000000001</v>
      </c>
      <c r="I26" s="38">
        <f t="shared" si="5"/>
        <v>6.5787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25.37</v>
      </c>
      <c r="D29" s="38">
        <f t="shared" si="0"/>
        <v>0</v>
      </c>
      <c r="E29" s="38">
        <f t="shared" si="1"/>
        <v>2.5370000000000004</v>
      </c>
      <c r="F29" s="38">
        <f t="shared" si="2"/>
        <v>0</v>
      </c>
      <c r="G29" s="38">
        <f t="shared" si="3"/>
        <v>25.37</v>
      </c>
      <c r="H29" s="38">
        <f t="shared" si="4"/>
        <v>25.37</v>
      </c>
      <c r="I29" s="38">
        <f t="shared" si="5"/>
        <v>2.5370000000000004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40316.32</v>
      </c>
      <c r="D30" s="38">
        <f t="shared" si="0"/>
        <v>40.31632</v>
      </c>
      <c r="E30" s="38">
        <f t="shared" si="1"/>
        <v>403.1632</v>
      </c>
      <c r="F30" s="38">
        <f t="shared" si="2"/>
        <v>40.31632</v>
      </c>
      <c r="G30" s="38">
        <f t="shared" si="3"/>
        <v>403.1632</v>
      </c>
      <c r="H30" s="38">
        <f t="shared" si="4"/>
        <v>403.1632</v>
      </c>
      <c r="I30" s="38">
        <f t="shared" si="5"/>
        <v>403.1632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111.39</v>
      </c>
      <c r="D31" s="38">
        <f t="shared" si="0"/>
        <v>1113.9</v>
      </c>
      <c r="E31" s="38">
        <f t="shared" si="1"/>
        <v>111.39</v>
      </c>
      <c r="F31" s="38">
        <f t="shared" si="2"/>
        <v>1113.9</v>
      </c>
      <c r="G31" s="38">
        <f t="shared" si="3"/>
        <v>111.39</v>
      </c>
      <c r="H31" s="38">
        <f t="shared" si="4"/>
        <v>111.39</v>
      </c>
      <c r="I31" s="38">
        <f t="shared" si="5"/>
        <v>111.39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1841.9950200000003</v>
      </c>
      <c r="E42" s="39">
        <f t="shared" si="6"/>
        <v>530.4809</v>
      </c>
      <c r="F42" s="39">
        <f t="shared" si="6"/>
        <v>1841.9950200000003</v>
      </c>
      <c r="G42" s="39">
        <f t="shared" si="6"/>
        <v>541.2622700000001</v>
      </c>
      <c r="H42" s="39">
        <f t="shared" si="6"/>
        <v>547.3930700000001</v>
      </c>
      <c r="I42" s="39">
        <f t="shared" si="6"/>
        <v>530.4809</v>
      </c>
    </row>
    <row r="44" spans="2:4" ht="12.75">
      <c r="B44" s="32" t="s">
        <v>176</v>
      </c>
      <c r="C44">
        <v>26.8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4">
      <selection activeCell="C35" sqref="C3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1.8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6.088729199688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170484.417591264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20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6.337114455391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10</v>
      </c>
    </row>
    <row r="37" ht="7.5" customHeight="1"/>
    <row r="38" spans="2:5" ht="15.75">
      <c r="B38" s="4" t="s">
        <v>76</v>
      </c>
      <c r="E38" s="20">
        <f>E22*E24*E36</f>
        <v>2534.8457821563998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7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0.18419950200000004</v>
      </c>
    </row>
    <row r="21" ht="7.5" customHeight="1"/>
    <row r="22" spans="1:5" ht="12.75">
      <c r="A22" s="3" t="s">
        <v>2</v>
      </c>
      <c r="B22" t="s">
        <v>80</v>
      </c>
      <c r="C22">
        <v>84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40</v>
      </c>
    </row>
    <row r="29" ht="7.5" customHeight="1"/>
    <row r="30" spans="2:5" ht="15.75">
      <c r="B30" s="4" t="s">
        <v>83</v>
      </c>
      <c r="E30" s="20">
        <f>E18*E20*E28</f>
        <v>1473.5960160000004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1000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0.18419950200000004</v>
      </c>
    </row>
    <row r="26" ht="7.5" customHeight="1"/>
    <row r="27" spans="1:5" ht="12.75">
      <c r="A27" s="3" t="s">
        <v>2</v>
      </c>
      <c r="B27" t="s">
        <v>97</v>
      </c>
      <c r="C27">
        <v>325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310</v>
      </c>
    </row>
    <row r="36" ht="7.5" customHeight="1"/>
    <row r="37" spans="2:5" ht="15.75">
      <c r="B37" s="4" t="s">
        <v>99</v>
      </c>
      <c r="E37" s="20">
        <f>E23*E25*E35</f>
        <v>57101.845620000015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2" sqref="B12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170484.417591264</v>
      </c>
    </row>
    <row r="14" ht="7.5" customHeight="1"/>
    <row r="15" spans="2:3" ht="12.75">
      <c r="B15" t="s">
        <v>112</v>
      </c>
      <c r="C15" s="16">
        <f>'3. Surface Water'!E38</f>
        <v>2534.8457821563998</v>
      </c>
    </row>
    <row r="16" ht="7.5" customHeight="1"/>
    <row r="17" spans="2:3" ht="12.75">
      <c r="B17" t="s">
        <v>113</v>
      </c>
      <c r="C17" s="16">
        <f>'4. Air Pathway'!E30</f>
        <v>1473.5960160000004</v>
      </c>
    </row>
    <row r="18" ht="7.5" customHeight="1"/>
    <row r="19" spans="2:3" ht="12.75">
      <c r="B19" t="s">
        <v>143</v>
      </c>
      <c r="C19" s="16">
        <f>'5. Direct Contact (waste pile)'!E37</f>
        <v>57101.845620000015</v>
      </c>
    </row>
    <row r="21" spans="2:3" ht="15.75">
      <c r="B21" s="4" t="s">
        <v>203</v>
      </c>
      <c r="C21" s="20">
        <f>(C13+C15+C17+C19)/100000</f>
        <v>2.315947050094204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2009-01-27T15:14:28Z</dcterms:modified>
  <cp:category/>
  <cp:version/>
  <cp:contentType/>
  <cp:contentStatus/>
</cp:coreProperties>
</file>